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Сделки" sheetId="2" state="visible" r:id="rId2"/>
    <sheet xmlns:r="http://schemas.openxmlformats.org/officeDocument/2006/relationships" name="Деньги" sheetId="3" state="visible" r:id="rId3"/>
    <sheet xmlns:r="http://schemas.openxmlformats.org/officeDocument/2006/relationships" name="Позиции" sheetId="4" state="visible" r:id="rId4"/>
    <sheet xmlns:r="http://schemas.openxmlformats.org/officeDocument/2006/relationships" name="Итоги" sheetId="5" state="visible" r:id="rId5"/>
    <sheet xmlns:r="http://schemas.openxmlformats.org/officeDocument/2006/relationships" name="Списки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yyyy-mm-dd"/>
    <numFmt numFmtId="166" formatCode="#,##0.####"/>
    <numFmt numFmtId="167" formatCode="0.0%"/>
    <numFmt numFmtId="168" formatCode="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2EFFA3"/>
    </font>
    <font>
      <color rgb="005B6B7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9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4" fontId="3" fillId="0" borderId="0" pivotButton="0" quotePrefix="0" xfId="0"/>
    <xf numFmtId="4" fontId="0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7" fontId="0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color rgb="00067548"/>
      </font>
    </dxf>
    <dxf>
      <font>
        <color rgb="00C2303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учёта инвестиций — Davinchu (davinchu.com). Все суммы — в одной валюте портфеля.</t>
        </is>
      </c>
    </row>
    <row r="2">
      <c r="A2" s="2" t="inlineStr">
        <is>
          <t>1. «Деньги»: каждое пополнение и вывод, дивиденды, купоны, налоги и комиссии брокера. Строки — подряд и по возрастанию даты: первая строка должна быть самой ранней (так требует XIRR).</t>
        </is>
      </c>
    </row>
    <row r="3">
      <c r="A3" s="2" t="inlineStr">
        <is>
          <t>2. «Сделки»: покупки и продажи — дата, тикер, количество, цена и комиссия. «Деньги, ±» и «Стоимость покупки» считаются сами.</t>
        </is>
      </c>
    </row>
    <row r="4">
      <c r="A4" s="2" t="inlineStr">
        <is>
          <t>3. «Позиции»: впишите тикеры, текущую цену и, если нужно, целевую долю — количество, средняя цена, стоимость, результат и сумма до цели посчитаются сами.</t>
        </is>
      </c>
    </row>
    <row r="5">
      <c r="A5" s="2" t="inlineStr">
        <is>
          <t>4. «Итоги»: стоимость портфеля, деньги на счёте, чистые вложения, прибыль и годовая доходность XIRR (в русском Excel функция называется ЧИСТВНДОХ).</t>
        </is>
      </c>
    </row>
    <row r="6">
      <c r="A6" s="2" t="inlineStr">
        <is>
          <t>Средняя цена — по всем покупкам тикера; после частичных продаж брокер может считать её иначе. XIRR учитывает, когда вносились и выводились деньги; доходность без влияния пополнений (TWR) требует стоимости портфеля на дату каждого пополнения — шаблон её не считает.</t>
        </is>
      </c>
    </row>
    <row r="7">
      <c r="A7" s="2" t="inlineStr">
        <is>
          <t>Строки с пометкой «Пример» удалите и внесите свои. Колонки серого цвета — формулы, их не меняйте.</t>
        </is>
      </c>
    </row>
    <row r="8">
      <c r="A8" s="2" t="inlineStr">
        <is>
          <t>В Davinchu портфель Interactive Brokers, Т-Банка и криптобирж собирается сам: доходность TWR и XIRR, просадка и план ребаланса.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2" customWidth="1" min="4" max="4"/>
    <col width="11" customWidth="1" min="5" max="5"/>
    <col width="11" customWidth="1" min="6" max="6"/>
    <col width="13" customWidth="1" min="7" max="7"/>
    <col width="15" customWidth="1" min="8" max="8"/>
    <col width="36" customWidth="1" min="9" max="9"/>
  </cols>
  <sheetData>
    <row r="1" ht="34" customHeight="1">
      <c r="A1" s="3" t="inlineStr">
        <is>
          <t>Дата</t>
        </is>
      </c>
      <c r="B1" s="3" t="inlineStr">
        <is>
          <t>Тип</t>
        </is>
      </c>
      <c r="C1" s="3" t="inlineStr">
        <is>
          <t>Тикер</t>
        </is>
      </c>
      <c r="D1" s="3" t="inlineStr">
        <is>
          <t>Количество</t>
        </is>
      </c>
      <c r="E1" s="3" t="inlineStr">
        <is>
          <t>Цена</t>
        </is>
      </c>
      <c r="F1" s="3" t="inlineStr">
        <is>
          <t>Комиссия</t>
        </is>
      </c>
      <c r="G1" s="3" t="inlineStr">
        <is>
          <t>Деньги, ±</t>
        </is>
      </c>
      <c r="H1" s="3" t="inlineStr">
        <is>
          <t>Стоимость покупки</t>
        </is>
      </c>
      <c r="I1" s="3" t="inlineStr">
        <is>
          <t>Комментарий</t>
        </is>
      </c>
    </row>
    <row r="2">
      <c r="A2" s="4" t="n">
        <v>46035</v>
      </c>
      <c r="B2" t="inlineStr">
        <is>
          <t>Покупка</t>
        </is>
      </c>
      <c r="C2" t="inlineStr">
        <is>
          <t>SBER</t>
        </is>
      </c>
      <c r="D2" t="n">
        <v>200</v>
      </c>
      <c r="E2" t="n">
        <v>280</v>
      </c>
      <c r="F2" t="n">
        <v>28</v>
      </c>
      <c r="G2" s="5">
        <f>IF(B2="Покупка",-(D2*E2+F2),IF(B2="Продажа",D2*E2-F2,""))</f>
        <v/>
      </c>
      <c r="H2" s="5">
        <f>IF(B2="Покупка",D2*E2+F2,"")</f>
        <v/>
      </c>
      <c r="I2" t="inlineStr">
        <is>
          <t>Пример — замените своими сделками</t>
        </is>
      </c>
    </row>
    <row r="3">
      <c r="A3" s="4" t="n">
        <v>46035</v>
      </c>
      <c r="B3" t="inlineStr">
        <is>
          <t>Покупка</t>
        </is>
      </c>
      <c r="C3" t="inlineStr">
        <is>
          <t>TMOS</t>
        </is>
      </c>
      <c r="D3" t="n">
        <v>5000</v>
      </c>
      <c r="E3" t="n">
        <v>7</v>
      </c>
      <c r="F3" t="n">
        <v>17.5</v>
      </c>
      <c r="G3" s="5">
        <f>IF(B3="Покупка",-(D3*E3+F3),IF(B3="Продажа",D3*E3-F3,""))</f>
        <v/>
      </c>
      <c r="H3" s="5">
        <f>IF(B3="Покупка",D3*E3+F3,"")</f>
        <v/>
      </c>
    </row>
    <row r="4">
      <c r="A4" s="4" t="n">
        <v>46084</v>
      </c>
      <c r="B4" t="inlineStr">
        <is>
          <t>Покупка</t>
        </is>
      </c>
      <c r="C4" t="inlineStr">
        <is>
          <t>LKOH</t>
        </is>
      </c>
      <c r="D4" t="n">
        <v>6</v>
      </c>
      <c r="E4" t="n">
        <v>7000</v>
      </c>
      <c r="F4" t="n">
        <v>21</v>
      </c>
      <c r="G4" s="5">
        <f>IF(B4="Покупка",-(D4*E4+F4),IF(B4="Продажа",D4*E4-F4,""))</f>
        <v/>
      </c>
      <c r="H4" s="5">
        <f>IF(B4="Покупка",D4*E4+F4,"")</f>
        <v/>
      </c>
    </row>
    <row r="5">
      <c r="A5" s="4" t="n">
        <v>46183</v>
      </c>
      <c r="B5" t="inlineStr">
        <is>
          <t>Продажа</t>
        </is>
      </c>
      <c r="C5" t="inlineStr">
        <is>
          <t>SBER</t>
        </is>
      </c>
      <c r="D5" t="n">
        <v>50</v>
      </c>
      <c r="E5" t="n">
        <v>310</v>
      </c>
      <c r="F5" t="n">
        <v>7.75</v>
      </c>
      <c r="G5" s="5">
        <f>IF(B5="Покупка",-(D5*E5+F5),IF(B5="Продажа",D5*E5-F5,""))</f>
        <v/>
      </c>
      <c r="H5" s="5">
        <f>IF(B5="Покупка",D5*E5+F5,"")</f>
        <v/>
      </c>
    </row>
    <row r="6">
      <c r="A6" s="4" t="n"/>
      <c r="G6" s="5">
        <f>IF(B6="Покупка",-(D6*E6+F6),IF(B6="Продажа",D6*E6-F6,""))</f>
        <v/>
      </c>
      <c r="H6" s="5">
        <f>IF(B6="Покупка",D6*E6+F6,"")</f>
        <v/>
      </c>
    </row>
    <row r="7">
      <c r="A7" s="4" t="n"/>
      <c r="G7" s="5">
        <f>IF(B7="Покупка",-(D7*E7+F7),IF(B7="Продажа",D7*E7-F7,""))</f>
        <v/>
      </c>
      <c r="H7" s="5">
        <f>IF(B7="Покупка",D7*E7+F7,"")</f>
        <v/>
      </c>
    </row>
    <row r="8">
      <c r="A8" s="4" t="n"/>
      <c r="G8" s="5">
        <f>IF(B8="Покупка",-(D8*E8+F8),IF(B8="Продажа",D8*E8-F8,""))</f>
        <v/>
      </c>
      <c r="H8" s="5">
        <f>IF(B8="Покупка",D8*E8+F8,"")</f>
        <v/>
      </c>
    </row>
    <row r="9">
      <c r="A9" s="4" t="n"/>
      <c r="G9" s="5">
        <f>IF(B9="Покупка",-(D9*E9+F9),IF(B9="Продажа",D9*E9-F9,""))</f>
        <v/>
      </c>
      <c r="H9" s="5">
        <f>IF(B9="Покупка",D9*E9+F9,"")</f>
        <v/>
      </c>
    </row>
    <row r="10">
      <c r="A10" s="4" t="n"/>
      <c r="G10" s="5">
        <f>IF(B10="Покупка",-(D10*E10+F10),IF(B10="Продажа",D10*E10-F10,""))</f>
        <v/>
      </c>
      <c r="H10" s="5">
        <f>IF(B10="Покупка",D10*E10+F10,"")</f>
        <v/>
      </c>
    </row>
    <row r="11">
      <c r="A11" s="4" t="n"/>
      <c r="G11" s="5">
        <f>IF(B11="Покупка",-(D11*E11+F11),IF(B11="Продажа",D11*E11-F11,""))</f>
        <v/>
      </c>
      <c r="H11" s="5">
        <f>IF(B11="Покупка",D11*E11+F11,"")</f>
        <v/>
      </c>
    </row>
    <row r="12">
      <c r="A12" s="4" t="n"/>
      <c r="G12" s="5">
        <f>IF(B12="Покупка",-(D12*E12+F12),IF(B12="Продажа",D12*E12-F12,""))</f>
        <v/>
      </c>
      <c r="H12" s="5">
        <f>IF(B12="Покупка",D12*E12+F12,"")</f>
        <v/>
      </c>
    </row>
    <row r="13">
      <c r="A13" s="4" t="n"/>
      <c r="G13" s="5">
        <f>IF(B13="Покупка",-(D13*E13+F13),IF(B13="Продажа",D13*E13-F13,""))</f>
        <v/>
      </c>
      <c r="H13" s="5">
        <f>IF(B13="Покупка",D13*E13+F13,"")</f>
        <v/>
      </c>
    </row>
    <row r="14">
      <c r="A14" s="4" t="n"/>
      <c r="G14" s="5">
        <f>IF(B14="Покупка",-(D14*E14+F14),IF(B14="Продажа",D14*E14-F14,""))</f>
        <v/>
      </c>
      <c r="H14" s="5">
        <f>IF(B14="Покупка",D14*E14+F14,"")</f>
        <v/>
      </c>
    </row>
    <row r="15">
      <c r="A15" s="4" t="n"/>
      <c r="G15" s="5">
        <f>IF(B15="Покупка",-(D15*E15+F15),IF(B15="Продажа",D15*E15-F15,""))</f>
        <v/>
      </c>
      <c r="H15" s="5">
        <f>IF(B15="Покупка",D15*E15+F15,"")</f>
        <v/>
      </c>
    </row>
    <row r="16">
      <c r="A16" s="4" t="n"/>
      <c r="G16" s="5">
        <f>IF(B16="Покупка",-(D16*E16+F16),IF(B16="Продажа",D16*E16-F16,""))</f>
        <v/>
      </c>
      <c r="H16" s="5">
        <f>IF(B16="Покупка",D16*E16+F16,"")</f>
        <v/>
      </c>
    </row>
    <row r="17">
      <c r="A17" s="4" t="n"/>
      <c r="G17" s="5">
        <f>IF(B17="Покупка",-(D17*E17+F17),IF(B17="Продажа",D17*E17-F17,""))</f>
        <v/>
      </c>
      <c r="H17" s="5">
        <f>IF(B17="Покупка",D17*E17+F17,"")</f>
        <v/>
      </c>
    </row>
    <row r="18">
      <c r="A18" s="4" t="n"/>
      <c r="G18" s="5">
        <f>IF(B18="Покупка",-(D18*E18+F18),IF(B18="Продажа",D18*E18-F18,""))</f>
        <v/>
      </c>
      <c r="H18" s="5">
        <f>IF(B18="Покупка",D18*E18+F18,"")</f>
        <v/>
      </c>
    </row>
    <row r="19">
      <c r="A19" s="4" t="n"/>
      <c r="G19" s="5">
        <f>IF(B19="Покупка",-(D19*E19+F19),IF(B19="Продажа",D19*E19-F19,""))</f>
        <v/>
      </c>
      <c r="H19" s="5">
        <f>IF(B19="Покупка",D19*E19+F19,"")</f>
        <v/>
      </c>
    </row>
    <row r="20">
      <c r="A20" s="4" t="n"/>
      <c r="G20" s="5">
        <f>IF(B20="Покупка",-(D20*E20+F20),IF(B20="Продажа",D20*E20-F20,""))</f>
        <v/>
      </c>
      <c r="H20" s="5">
        <f>IF(B20="Покупка",D20*E20+F20,"")</f>
        <v/>
      </c>
    </row>
    <row r="21">
      <c r="A21" s="4" t="n"/>
      <c r="G21" s="5">
        <f>IF(B21="Покупка",-(D21*E21+F21),IF(B21="Продажа",D21*E21-F21,""))</f>
        <v/>
      </c>
      <c r="H21" s="5">
        <f>IF(B21="Покупка",D21*E21+F21,"")</f>
        <v/>
      </c>
    </row>
    <row r="22">
      <c r="A22" s="4" t="n"/>
      <c r="G22" s="5">
        <f>IF(B22="Покупка",-(D22*E22+F22),IF(B22="Продажа",D22*E22-F22,""))</f>
        <v/>
      </c>
      <c r="H22" s="5">
        <f>IF(B22="Покупка",D22*E22+F22,"")</f>
        <v/>
      </c>
    </row>
    <row r="23">
      <c r="A23" s="4" t="n"/>
      <c r="G23" s="5">
        <f>IF(B23="Покупка",-(D23*E23+F23),IF(B23="Продажа",D23*E23-F23,""))</f>
        <v/>
      </c>
      <c r="H23" s="5">
        <f>IF(B23="Покупка",D23*E23+F23,"")</f>
        <v/>
      </c>
    </row>
    <row r="24">
      <c r="A24" s="4" t="n"/>
      <c r="G24" s="5">
        <f>IF(B24="Покупка",-(D24*E24+F24),IF(B24="Продажа",D24*E24-F24,""))</f>
        <v/>
      </c>
      <c r="H24" s="5">
        <f>IF(B24="Покупка",D24*E24+F24,"")</f>
        <v/>
      </c>
    </row>
    <row r="25">
      <c r="A25" s="4" t="n"/>
      <c r="G25" s="5">
        <f>IF(B25="Покупка",-(D25*E25+F25),IF(B25="Продажа",D25*E25-F25,""))</f>
        <v/>
      </c>
      <c r="H25" s="5">
        <f>IF(B25="Покупка",D25*E25+F25,"")</f>
        <v/>
      </c>
    </row>
    <row r="26">
      <c r="A26" s="4" t="n"/>
      <c r="G26" s="5">
        <f>IF(B26="Покупка",-(D26*E26+F26),IF(B26="Продажа",D26*E26-F26,""))</f>
        <v/>
      </c>
      <c r="H26" s="5">
        <f>IF(B26="Покупка",D26*E26+F26,"")</f>
        <v/>
      </c>
    </row>
    <row r="27">
      <c r="A27" s="4" t="n"/>
      <c r="G27" s="5">
        <f>IF(B27="Покупка",-(D27*E27+F27),IF(B27="Продажа",D27*E27-F27,""))</f>
        <v/>
      </c>
      <c r="H27" s="5">
        <f>IF(B27="Покупка",D27*E27+F27,"")</f>
        <v/>
      </c>
    </row>
    <row r="28">
      <c r="A28" s="4" t="n"/>
      <c r="G28" s="5">
        <f>IF(B28="Покупка",-(D28*E28+F28),IF(B28="Продажа",D28*E28-F28,""))</f>
        <v/>
      </c>
      <c r="H28" s="5">
        <f>IF(B28="Покупка",D28*E28+F28,"")</f>
        <v/>
      </c>
    </row>
    <row r="29">
      <c r="A29" s="4" t="n"/>
      <c r="G29" s="5">
        <f>IF(B29="Покупка",-(D29*E29+F29),IF(B29="Продажа",D29*E29-F29,""))</f>
        <v/>
      </c>
      <c r="H29" s="5">
        <f>IF(B29="Покупка",D29*E29+F29,"")</f>
        <v/>
      </c>
    </row>
    <row r="30">
      <c r="A30" s="4" t="n"/>
      <c r="G30" s="5">
        <f>IF(B30="Покупка",-(D30*E30+F30),IF(B30="Продажа",D30*E30-F30,""))</f>
        <v/>
      </c>
      <c r="H30" s="5">
        <f>IF(B30="Покупка",D30*E30+F30,"")</f>
        <v/>
      </c>
    </row>
    <row r="31">
      <c r="A31" s="4" t="n"/>
      <c r="G31" s="5">
        <f>IF(B31="Покупка",-(D31*E31+F31),IF(B31="Продажа",D31*E31-F31,""))</f>
        <v/>
      </c>
      <c r="H31" s="5">
        <f>IF(B31="Покупка",D31*E31+F31,"")</f>
        <v/>
      </c>
    </row>
    <row r="32">
      <c r="A32" s="4" t="n"/>
      <c r="G32" s="5">
        <f>IF(B32="Покупка",-(D32*E32+F32),IF(B32="Продажа",D32*E32-F32,""))</f>
        <v/>
      </c>
      <c r="H32" s="5">
        <f>IF(B32="Покупка",D32*E32+F32,"")</f>
        <v/>
      </c>
    </row>
    <row r="33">
      <c r="A33" s="4" t="n"/>
      <c r="G33" s="5">
        <f>IF(B33="Покупка",-(D33*E33+F33),IF(B33="Продажа",D33*E33-F33,""))</f>
        <v/>
      </c>
      <c r="H33" s="5">
        <f>IF(B33="Покупка",D33*E33+F33,"")</f>
        <v/>
      </c>
    </row>
    <row r="34">
      <c r="A34" s="4" t="n"/>
      <c r="G34" s="5">
        <f>IF(B34="Покупка",-(D34*E34+F34),IF(B34="Продажа",D34*E34-F34,""))</f>
        <v/>
      </c>
      <c r="H34" s="5">
        <f>IF(B34="Покупка",D34*E34+F34,"")</f>
        <v/>
      </c>
    </row>
    <row r="35">
      <c r="A35" s="4" t="n"/>
      <c r="G35" s="5">
        <f>IF(B35="Покупка",-(D35*E35+F35),IF(B35="Продажа",D35*E35-F35,""))</f>
        <v/>
      </c>
      <c r="H35" s="5">
        <f>IF(B35="Покупка",D35*E35+F35,"")</f>
        <v/>
      </c>
    </row>
    <row r="36">
      <c r="A36" s="4" t="n"/>
      <c r="G36" s="5">
        <f>IF(B36="Покупка",-(D36*E36+F36),IF(B36="Продажа",D36*E36-F36,""))</f>
        <v/>
      </c>
      <c r="H36" s="5">
        <f>IF(B36="Покупка",D36*E36+F36,"")</f>
        <v/>
      </c>
    </row>
    <row r="37">
      <c r="A37" s="4" t="n"/>
      <c r="G37" s="5">
        <f>IF(B37="Покупка",-(D37*E37+F37),IF(B37="Продажа",D37*E37-F37,""))</f>
        <v/>
      </c>
      <c r="H37" s="5">
        <f>IF(B37="Покупка",D37*E37+F37,"")</f>
        <v/>
      </c>
    </row>
    <row r="38">
      <c r="A38" s="4" t="n"/>
      <c r="G38" s="5">
        <f>IF(B38="Покупка",-(D38*E38+F38),IF(B38="Продажа",D38*E38-F38,""))</f>
        <v/>
      </c>
      <c r="H38" s="5">
        <f>IF(B38="Покупка",D38*E38+F38,"")</f>
        <v/>
      </c>
    </row>
    <row r="39">
      <c r="A39" s="4" t="n"/>
      <c r="G39" s="5">
        <f>IF(B39="Покупка",-(D39*E39+F39),IF(B39="Продажа",D39*E39-F39,""))</f>
        <v/>
      </c>
      <c r="H39" s="5">
        <f>IF(B39="Покупка",D39*E39+F39,"")</f>
        <v/>
      </c>
    </row>
    <row r="40">
      <c r="A40" s="4" t="n"/>
      <c r="G40" s="5">
        <f>IF(B40="Покупка",-(D40*E40+F40),IF(B40="Продажа",D40*E40-F40,""))</f>
        <v/>
      </c>
      <c r="H40" s="5">
        <f>IF(B40="Покупка",D40*E40+F40,"")</f>
        <v/>
      </c>
    </row>
    <row r="41">
      <c r="A41" s="4" t="n"/>
      <c r="G41" s="5">
        <f>IF(B41="Покупка",-(D41*E41+F41),IF(B41="Продажа",D41*E41-F41,""))</f>
        <v/>
      </c>
      <c r="H41" s="5">
        <f>IF(B41="Покупка",D41*E41+F41,"")</f>
        <v/>
      </c>
    </row>
    <row r="42">
      <c r="A42" s="4" t="n"/>
      <c r="G42" s="5">
        <f>IF(B42="Покупка",-(D42*E42+F42),IF(B42="Продажа",D42*E42-F42,""))</f>
        <v/>
      </c>
      <c r="H42" s="5">
        <f>IF(B42="Покупка",D42*E42+F42,"")</f>
        <v/>
      </c>
    </row>
    <row r="43">
      <c r="A43" s="4" t="n"/>
      <c r="G43" s="5">
        <f>IF(B43="Покупка",-(D43*E43+F43),IF(B43="Продажа",D43*E43-F43,""))</f>
        <v/>
      </c>
      <c r="H43" s="5">
        <f>IF(B43="Покупка",D43*E43+F43,"")</f>
        <v/>
      </c>
    </row>
    <row r="44">
      <c r="A44" s="4" t="n"/>
      <c r="G44" s="5">
        <f>IF(B44="Покупка",-(D44*E44+F44),IF(B44="Продажа",D44*E44-F44,""))</f>
        <v/>
      </c>
      <c r="H44" s="5">
        <f>IF(B44="Покупка",D44*E44+F44,"")</f>
        <v/>
      </c>
    </row>
    <row r="45">
      <c r="A45" s="4" t="n"/>
      <c r="G45" s="5">
        <f>IF(B45="Покупка",-(D45*E45+F45),IF(B45="Продажа",D45*E45-F45,""))</f>
        <v/>
      </c>
      <c r="H45" s="5">
        <f>IF(B45="Покупка",D45*E45+F45,"")</f>
        <v/>
      </c>
    </row>
    <row r="46">
      <c r="A46" s="4" t="n"/>
      <c r="G46" s="5">
        <f>IF(B46="Покупка",-(D46*E46+F46),IF(B46="Продажа",D46*E46-F46,""))</f>
        <v/>
      </c>
      <c r="H46" s="5">
        <f>IF(B46="Покупка",D46*E46+F46,"")</f>
        <v/>
      </c>
    </row>
    <row r="47">
      <c r="A47" s="4" t="n"/>
      <c r="G47" s="5">
        <f>IF(B47="Покупка",-(D47*E47+F47),IF(B47="Продажа",D47*E47-F47,""))</f>
        <v/>
      </c>
      <c r="H47" s="5">
        <f>IF(B47="Покупка",D47*E47+F47,"")</f>
        <v/>
      </c>
    </row>
    <row r="48">
      <c r="A48" s="4" t="n"/>
      <c r="G48" s="5">
        <f>IF(B48="Покупка",-(D48*E48+F48),IF(B48="Продажа",D48*E48-F48,""))</f>
        <v/>
      </c>
      <c r="H48" s="5">
        <f>IF(B48="Покупка",D48*E48+F48,"")</f>
        <v/>
      </c>
    </row>
    <row r="49">
      <c r="A49" s="4" t="n"/>
      <c r="G49" s="5">
        <f>IF(B49="Покупка",-(D49*E49+F49),IF(B49="Продажа",D49*E49-F49,""))</f>
        <v/>
      </c>
      <c r="H49" s="5">
        <f>IF(B49="Покупка",D49*E49+F49,"")</f>
        <v/>
      </c>
    </row>
    <row r="50">
      <c r="A50" s="4" t="n"/>
      <c r="G50" s="5">
        <f>IF(B50="Покупка",-(D50*E50+F50),IF(B50="Продажа",D50*E50-F50,""))</f>
        <v/>
      </c>
      <c r="H50" s="5">
        <f>IF(B50="Покупка",D50*E50+F50,"")</f>
        <v/>
      </c>
    </row>
    <row r="51">
      <c r="A51" s="4" t="n"/>
      <c r="G51" s="5">
        <f>IF(B51="Покупка",-(D51*E51+F51),IF(B51="Продажа",D51*E51-F51,""))</f>
        <v/>
      </c>
      <c r="H51" s="5">
        <f>IF(B51="Покупка",D51*E51+F51,"")</f>
        <v/>
      </c>
    </row>
    <row r="52">
      <c r="A52" s="4" t="n"/>
      <c r="G52" s="5">
        <f>IF(B52="Покупка",-(D52*E52+F52),IF(B52="Продажа",D52*E52-F52,""))</f>
        <v/>
      </c>
      <c r="H52" s="5">
        <f>IF(B52="Покупка",D52*E52+F52,"")</f>
        <v/>
      </c>
    </row>
    <row r="53">
      <c r="A53" s="4" t="n"/>
      <c r="G53" s="5">
        <f>IF(B53="Покупка",-(D53*E53+F53),IF(B53="Продажа",D53*E53-F53,""))</f>
        <v/>
      </c>
      <c r="H53" s="5">
        <f>IF(B53="Покупка",D53*E53+F53,"")</f>
        <v/>
      </c>
    </row>
    <row r="54">
      <c r="A54" s="4" t="n"/>
      <c r="G54" s="5">
        <f>IF(B54="Покупка",-(D54*E54+F54),IF(B54="Продажа",D54*E54-F54,""))</f>
        <v/>
      </c>
      <c r="H54" s="5">
        <f>IF(B54="Покупка",D54*E54+F54,"")</f>
        <v/>
      </c>
    </row>
    <row r="55">
      <c r="A55" s="4" t="n"/>
      <c r="G55" s="5">
        <f>IF(B55="Покупка",-(D55*E55+F55),IF(B55="Продажа",D55*E55-F55,""))</f>
        <v/>
      </c>
      <c r="H55" s="5">
        <f>IF(B55="Покупка",D55*E55+F55,"")</f>
        <v/>
      </c>
    </row>
    <row r="56">
      <c r="A56" s="4" t="n"/>
      <c r="G56" s="5">
        <f>IF(B56="Покупка",-(D56*E56+F56),IF(B56="Продажа",D56*E56-F56,""))</f>
        <v/>
      </c>
      <c r="H56" s="5">
        <f>IF(B56="Покупка",D56*E56+F56,"")</f>
        <v/>
      </c>
    </row>
    <row r="57">
      <c r="A57" s="4" t="n"/>
      <c r="G57" s="5">
        <f>IF(B57="Покупка",-(D57*E57+F57),IF(B57="Продажа",D57*E57-F57,""))</f>
        <v/>
      </c>
      <c r="H57" s="5">
        <f>IF(B57="Покупка",D57*E57+F57,"")</f>
        <v/>
      </c>
    </row>
    <row r="58">
      <c r="A58" s="4" t="n"/>
      <c r="G58" s="5">
        <f>IF(B58="Покупка",-(D58*E58+F58),IF(B58="Продажа",D58*E58-F58,""))</f>
        <v/>
      </c>
      <c r="H58" s="5">
        <f>IF(B58="Покупка",D58*E58+F58,"")</f>
        <v/>
      </c>
    </row>
    <row r="59">
      <c r="A59" s="4" t="n"/>
      <c r="G59" s="5">
        <f>IF(B59="Покупка",-(D59*E59+F59),IF(B59="Продажа",D59*E59-F59,""))</f>
        <v/>
      </c>
      <c r="H59" s="5">
        <f>IF(B59="Покупка",D59*E59+F59,"")</f>
        <v/>
      </c>
    </row>
    <row r="60">
      <c r="A60" s="4" t="n"/>
      <c r="G60" s="5">
        <f>IF(B60="Покупка",-(D60*E60+F60),IF(B60="Продажа",D60*E60-F60,""))</f>
        <v/>
      </c>
      <c r="H60" s="5">
        <f>IF(B60="Покупка",D60*E60+F60,"")</f>
        <v/>
      </c>
    </row>
    <row r="61">
      <c r="A61" s="4" t="n"/>
      <c r="G61" s="5">
        <f>IF(B61="Покупка",-(D61*E61+F61),IF(B61="Продажа",D61*E61-F61,""))</f>
        <v/>
      </c>
      <c r="H61" s="5">
        <f>IF(B61="Покупка",D61*E61+F61,"")</f>
        <v/>
      </c>
    </row>
    <row r="62">
      <c r="A62" s="4" t="n"/>
      <c r="G62" s="5">
        <f>IF(B62="Покупка",-(D62*E62+F62),IF(B62="Продажа",D62*E62-F62,""))</f>
        <v/>
      </c>
      <c r="H62" s="5">
        <f>IF(B62="Покупка",D62*E62+F62,"")</f>
        <v/>
      </c>
    </row>
    <row r="63">
      <c r="A63" s="4" t="n"/>
      <c r="G63" s="5">
        <f>IF(B63="Покупка",-(D63*E63+F63),IF(B63="Продажа",D63*E63-F63,""))</f>
        <v/>
      </c>
      <c r="H63" s="5">
        <f>IF(B63="Покупка",D63*E63+F63,"")</f>
        <v/>
      </c>
    </row>
    <row r="64">
      <c r="A64" s="4" t="n"/>
      <c r="G64" s="5">
        <f>IF(B64="Покупка",-(D64*E64+F64),IF(B64="Продажа",D64*E64-F64,""))</f>
        <v/>
      </c>
      <c r="H64" s="5">
        <f>IF(B64="Покупка",D64*E64+F64,"")</f>
        <v/>
      </c>
    </row>
    <row r="65">
      <c r="A65" s="4" t="n"/>
      <c r="G65" s="5">
        <f>IF(B65="Покупка",-(D65*E65+F65),IF(B65="Продажа",D65*E65-F65,""))</f>
        <v/>
      </c>
      <c r="H65" s="5">
        <f>IF(B65="Покупка",D65*E65+F65,"")</f>
        <v/>
      </c>
    </row>
    <row r="66">
      <c r="A66" s="4" t="n"/>
      <c r="G66" s="5">
        <f>IF(B66="Покупка",-(D66*E66+F66),IF(B66="Продажа",D66*E66-F66,""))</f>
        <v/>
      </c>
      <c r="H66" s="5">
        <f>IF(B66="Покупка",D66*E66+F66,"")</f>
        <v/>
      </c>
    </row>
    <row r="67">
      <c r="A67" s="4" t="n"/>
      <c r="G67" s="5">
        <f>IF(B67="Покупка",-(D67*E67+F67),IF(B67="Продажа",D67*E67-F67,""))</f>
        <v/>
      </c>
      <c r="H67" s="5">
        <f>IF(B67="Покупка",D67*E67+F67,"")</f>
        <v/>
      </c>
    </row>
    <row r="68">
      <c r="A68" s="4" t="n"/>
      <c r="G68" s="5">
        <f>IF(B68="Покупка",-(D68*E68+F68),IF(B68="Продажа",D68*E68-F68,""))</f>
        <v/>
      </c>
      <c r="H68" s="5">
        <f>IF(B68="Покупка",D68*E68+F68,"")</f>
        <v/>
      </c>
    </row>
    <row r="69">
      <c r="A69" s="4" t="n"/>
      <c r="G69" s="5">
        <f>IF(B69="Покупка",-(D69*E69+F69),IF(B69="Продажа",D69*E69-F69,""))</f>
        <v/>
      </c>
      <c r="H69" s="5">
        <f>IF(B69="Покупка",D69*E69+F69,"")</f>
        <v/>
      </c>
    </row>
    <row r="70">
      <c r="A70" s="4" t="n"/>
      <c r="G70" s="5">
        <f>IF(B70="Покупка",-(D70*E70+F70),IF(B70="Продажа",D70*E70-F70,""))</f>
        <v/>
      </c>
      <c r="H70" s="5">
        <f>IF(B70="Покупка",D70*E70+F70,"")</f>
        <v/>
      </c>
    </row>
    <row r="71">
      <c r="A71" s="4" t="n"/>
      <c r="G71" s="5">
        <f>IF(B71="Покупка",-(D71*E71+F71),IF(B71="Продажа",D71*E71-F71,""))</f>
        <v/>
      </c>
      <c r="H71" s="5">
        <f>IF(B71="Покупка",D71*E71+F71,"")</f>
        <v/>
      </c>
    </row>
    <row r="72">
      <c r="A72" s="4" t="n"/>
      <c r="G72" s="5">
        <f>IF(B72="Покупка",-(D72*E72+F72),IF(B72="Продажа",D72*E72-F72,""))</f>
        <v/>
      </c>
      <c r="H72" s="5">
        <f>IF(B72="Покупка",D72*E72+F72,"")</f>
        <v/>
      </c>
    </row>
    <row r="73">
      <c r="A73" s="4" t="n"/>
      <c r="G73" s="5">
        <f>IF(B73="Покупка",-(D73*E73+F73),IF(B73="Продажа",D73*E73-F73,""))</f>
        <v/>
      </c>
      <c r="H73" s="5">
        <f>IF(B73="Покупка",D73*E73+F73,"")</f>
        <v/>
      </c>
    </row>
    <row r="74">
      <c r="A74" s="4" t="n"/>
      <c r="G74" s="5">
        <f>IF(B74="Покупка",-(D74*E74+F74),IF(B74="Продажа",D74*E74-F74,""))</f>
        <v/>
      </c>
      <c r="H74" s="5">
        <f>IF(B74="Покупка",D74*E74+F74,"")</f>
        <v/>
      </c>
    </row>
    <row r="75">
      <c r="A75" s="4" t="n"/>
      <c r="G75" s="5">
        <f>IF(B75="Покупка",-(D75*E75+F75),IF(B75="Продажа",D75*E75-F75,""))</f>
        <v/>
      </c>
      <c r="H75" s="5">
        <f>IF(B75="Покупка",D75*E75+F75,"")</f>
        <v/>
      </c>
    </row>
    <row r="76">
      <c r="A76" s="4" t="n"/>
      <c r="G76" s="5">
        <f>IF(B76="Покупка",-(D76*E76+F76),IF(B76="Продажа",D76*E76-F76,""))</f>
        <v/>
      </c>
      <c r="H76" s="5">
        <f>IF(B76="Покупка",D76*E76+F76,"")</f>
        <v/>
      </c>
    </row>
    <row r="77">
      <c r="A77" s="4" t="n"/>
      <c r="G77" s="5">
        <f>IF(B77="Покупка",-(D77*E77+F77),IF(B77="Продажа",D77*E77-F77,""))</f>
        <v/>
      </c>
      <c r="H77" s="5">
        <f>IF(B77="Покупка",D77*E77+F77,"")</f>
        <v/>
      </c>
    </row>
    <row r="78">
      <c r="A78" s="4" t="n"/>
      <c r="G78" s="5">
        <f>IF(B78="Покупка",-(D78*E78+F78),IF(B78="Продажа",D78*E78-F78,""))</f>
        <v/>
      </c>
      <c r="H78" s="5">
        <f>IF(B78="Покупка",D78*E78+F78,"")</f>
        <v/>
      </c>
    </row>
    <row r="79">
      <c r="A79" s="4" t="n"/>
      <c r="G79" s="5">
        <f>IF(B79="Покупка",-(D79*E79+F79),IF(B79="Продажа",D79*E79-F79,""))</f>
        <v/>
      </c>
      <c r="H79" s="5">
        <f>IF(B79="Покупка",D79*E79+F79,"")</f>
        <v/>
      </c>
    </row>
    <row r="80">
      <c r="A80" s="4" t="n"/>
      <c r="G80" s="5">
        <f>IF(B80="Покупка",-(D80*E80+F80),IF(B80="Продажа",D80*E80-F80,""))</f>
        <v/>
      </c>
      <c r="H80" s="5">
        <f>IF(B80="Покупка",D80*E80+F80,"")</f>
        <v/>
      </c>
    </row>
    <row r="81">
      <c r="A81" s="4" t="n"/>
      <c r="G81" s="5">
        <f>IF(B81="Покупка",-(D81*E81+F81),IF(B81="Продажа",D81*E81-F81,""))</f>
        <v/>
      </c>
      <c r="H81" s="5">
        <f>IF(B81="Покупка",D81*E81+F81,"")</f>
        <v/>
      </c>
    </row>
    <row r="82">
      <c r="A82" s="4" t="n"/>
      <c r="G82" s="5">
        <f>IF(B82="Покупка",-(D82*E82+F82),IF(B82="Продажа",D82*E82-F82,""))</f>
        <v/>
      </c>
      <c r="H82" s="5">
        <f>IF(B82="Покупка",D82*E82+F82,"")</f>
        <v/>
      </c>
    </row>
    <row r="83">
      <c r="A83" s="4" t="n"/>
      <c r="G83" s="5">
        <f>IF(B83="Покупка",-(D83*E83+F83),IF(B83="Продажа",D83*E83-F83,""))</f>
        <v/>
      </c>
      <c r="H83" s="5">
        <f>IF(B83="Покупка",D83*E83+F83,"")</f>
        <v/>
      </c>
    </row>
    <row r="84">
      <c r="A84" s="4" t="n"/>
      <c r="G84" s="5">
        <f>IF(B84="Покупка",-(D84*E84+F84),IF(B84="Продажа",D84*E84-F84,""))</f>
        <v/>
      </c>
      <c r="H84" s="5">
        <f>IF(B84="Покупка",D84*E84+F84,"")</f>
        <v/>
      </c>
    </row>
    <row r="85">
      <c r="A85" s="4" t="n"/>
      <c r="G85" s="5">
        <f>IF(B85="Покупка",-(D85*E85+F85),IF(B85="Продажа",D85*E85-F85,""))</f>
        <v/>
      </c>
      <c r="H85" s="5">
        <f>IF(B85="Покупка",D85*E85+F85,"")</f>
        <v/>
      </c>
    </row>
    <row r="86">
      <c r="A86" s="4" t="n"/>
      <c r="G86" s="5">
        <f>IF(B86="Покупка",-(D86*E86+F86),IF(B86="Продажа",D86*E86-F86,""))</f>
        <v/>
      </c>
      <c r="H86" s="5">
        <f>IF(B86="Покупка",D86*E86+F86,"")</f>
        <v/>
      </c>
    </row>
    <row r="87">
      <c r="A87" s="4" t="n"/>
      <c r="G87" s="5">
        <f>IF(B87="Покупка",-(D87*E87+F87),IF(B87="Продажа",D87*E87-F87,""))</f>
        <v/>
      </c>
      <c r="H87" s="5">
        <f>IF(B87="Покупка",D87*E87+F87,"")</f>
        <v/>
      </c>
    </row>
    <row r="88">
      <c r="A88" s="4" t="n"/>
      <c r="G88" s="5">
        <f>IF(B88="Покупка",-(D88*E88+F88),IF(B88="Продажа",D88*E88-F88,""))</f>
        <v/>
      </c>
      <c r="H88" s="5">
        <f>IF(B88="Покупка",D88*E88+F88,"")</f>
        <v/>
      </c>
    </row>
    <row r="89">
      <c r="A89" s="4" t="n"/>
      <c r="G89" s="5">
        <f>IF(B89="Покупка",-(D89*E89+F89),IF(B89="Продажа",D89*E89-F89,""))</f>
        <v/>
      </c>
      <c r="H89" s="5">
        <f>IF(B89="Покупка",D89*E89+F89,"")</f>
        <v/>
      </c>
    </row>
    <row r="90">
      <c r="A90" s="4" t="n"/>
      <c r="G90" s="5">
        <f>IF(B90="Покупка",-(D90*E90+F90),IF(B90="Продажа",D90*E90-F90,""))</f>
        <v/>
      </c>
      <c r="H90" s="5">
        <f>IF(B90="Покупка",D90*E90+F90,"")</f>
        <v/>
      </c>
    </row>
    <row r="91">
      <c r="A91" s="4" t="n"/>
      <c r="G91" s="5">
        <f>IF(B91="Покупка",-(D91*E91+F91),IF(B91="Продажа",D91*E91-F91,""))</f>
        <v/>
      </c>
      <c r="H91" s="5">
        <f>IF(B91="Покупка",D91*E91+F91,"")</f>
        <v/>
      </c>
    </row>
    <row r="92">
      <c r="A92" s="4" t="n"/>
      <c r="G92" s="5">
        <f>IF(B92="Покупка",-(D92*E92+F92),IF(B92="Продажа",D92*E92-F92,""))</f>
        <v/>
      </c>
      <c r="H92" s="5">
        <f>IF(B92="Покупка",D92*E92+F92,"")</f>
        <v/>
      </c>
    </row>
    <row r="93">
      <c r="A93" s="4" t="n"/>
      <c r="G93" s="5">
        <f>IF(B93="Покупка",-(D93*E93+F93),IF(B93="Продажа",D93*E93-F93,""))</f>
        <v/>
      </c>
      <c r="H93" s="5">
        <f>IF(B93="Покупка",D93*E93+F93,"")</f>
        <v/>
      </c>
    </row>
    <row r="94">
      <c r="A94" s="4" t="n"/>
      <c r="G94" s="5">
        <f>IF(B94="Покупка",-(D94*E94+F94),IF(B94="Продажа",D94*E94-F94,""))</f>
        <v/>
      </c>
      <c r="H94" s="5">
        <f>IF(B94="Покупка",D94*E94+F94,"")</f>
        <v/>
      </c>
    </row>
    <row r="95">
      <c r="A95" s="4" t="n"/>
      <c r="G95" s="5">
        <f>IF(B95="Покупка",-(D95*E95+F95),IF(B95="Продажа",D95*E95-F95,""))</f>
        <v/>
      </c>
      <c r="H95" s="5">
        <f>IF(B95="Покупка",D95*E95+F95,"")</f>
        <v/>
      </c>
    </row>
    <row r="96">
      <c r="A96" s="4" t="n"/>
      <c r="G96" s="5">
        <f>IF(B96="Покупка",-(D96*E96+F96),IF(B96="Продажа",D96*E96-F96,""))</f>
        <v/>
      </c>
      <c r="H96" s="5">
        <f>IF(B96="Покупка",D96*E96+F96,"")</f>
        <v/>
      </c>
    </row>
    <row r="97">
      <c r="A97" s="4" t="n"/>
      <c r="G97" s="5">
        <f>IF(B97="Покупка",-(D97*E97+F97),IF(B97="Продажа",D97*E97-F97,""))</f>
        <v/>
      </c>
      <c r="H97" s="5">
        <f>IF(B97="Покупка",D97*E97+F97,"")</f>
        <v/>
      </c>
    </row>
    <row r="98">
      <c r="A98" s="4" t="n"/>
      <c r="G98" s="5">
        <f>IF(B98="Покупка",-(D98*E98+F98),IF(B98="Продажа",D98*E98-F98,""))</f>
        <v/>
      </c>
      <c r="H98" s="5">
        <f>IF(B98="Покупка",D98*E98+F98,"")</f>
        <v/>
      </c>
    </row>
    <row r="99">
      <c r="A99" s="4" t="n"/>
      <c r="G99" s="5">
        <f>IF(B99="Покупка",-(D99*E99+F99),IF(B99="Продажа",D99*E99-F99,""))</f>
        <v/>
      </c>
      <c r="H99" s="5">
        <f>IF(B99="Покупка",D99*E99+F99,"")</f>
        <v/>
      </c>
    </row>
    <row r="100">
      <c r="A100" s="4" t="n"/>
      <c r="G100" s="5">
        <f>IF(B100="Покупка",-(D100*E100+F100),IF(B100="Продажа",D100*E100-F100,""))</f>
        <v/>
      </c>
      <c r="H100" s="5">
        <f>IF(B100="Покупка",D100*E100+F100,"")</f>
        <v/>
      </c>
    </row>
    <row r="101">
      <c r="A101" s="4" t="n"/>
      <c r="G101" s="5">
        <f>IF(B101="Покупка",-(D101*E101+F101),IF(B101="Продажа",D101*E101-F101,""))</f>
        <v/>
      </c>
      <c r="H101" s="5">
        <f>IF(B101="Покупка",D101*E101+F101,"")</f>
        <v/>
      </c>
    </row>
    <row r="102">
      <c r="A102" s="4" t="n"/>
      <c r="G102" s="5">
        <f>IF(B102="Покупка",-(D102*E102+F102),IF(B102="Продажа",D102*E102-F102,""))</f>
        <v/>
      </c>
      <c r="H102" s="5">
        <f>IF(B102="Покупка",D102*E102+F102,"")</f>
        <v/>
      </c>
    </row>
    <row r="103">
      <c r="A103" s="4" t="n"/>
      <c r="G103" s="5">
        <f>IF(B103="Покупка",-(D103*E103+F103),IF(B103="Продажа",D103*E103-F103,""))</f>
        <v/>
      </c>
      <c r="H103" s="5">
        <f>IF(B103="Покупка",D103*E103+F103,"")</f>
        <v/>
      </c>
    </row>
    <row r="104">
      <c r="A104" s="4" t="n"/>
      <c r="G104" s="5">
        <f>IF(B104="Покупка",-(D104*E104+F104),IF(B104="Продажа",D104*E104-F104,""))</f>
        <v/>
      </c>
      <c r="H104" s="5">
        <f>IF(B104="Покупка",D104*E104+F104,"")</f>
        <v/>
      </c>
    </row>
    <row r="105">
      <c r="A105" s="4" t="n"/>
      <c r="G105" s="5">
        <f>IF(B105="Покупка",-(D105*E105+F105),IF(B105="Продажа",D105*E105-F105,""))</f>
        <v/>
      </c>
      <c r="H105" s="5">
        <f>IF(B105="Покупка",D105*E105+F105,"")</f>
        <v/>
      </c>
    </row>
    <row r="106">
      <c r="A106" s="4" t="n"/>
      <c r="G106" s="5">
        <f>IF(B106="Покупка",-(D106*E106+F106),IF(B106="Продажа",D106*E106-F106,""))</f>
        <v/>
      </c>
      <c r="H106" s="5">
        <f>IF(B106="Покупка",D106*E106+F106,"")</f>
        <v/>
      </c>
    </row>
    <row r="107">
      <c r="A107" s="4" t="n"/>
      <c r="G107" s="5">
        <f>IF(B107="Покупка",-(D107*E107+F107),IF(B107="Продажа",D107*E107-F107,""))</f>
        <v/>
      </c>
      <c r="H107" s="5">
        <f>IF(B107="Покупка",D107*E107+F107,"")</f>
        <v/>
      </c>
    </row>
    <row r="108">
      <c r="A108" s="4" t="n"/>
      <c r="G108" s="5">
        <f>IF(B108="Покупка",-(D108*E108+F108),IF(B108="Продажа",D108*E108-F108,""))</f>
        <v/>
      </c>
      <c r="H108" s="5">
        <f>IF(B108="Покупка",D108*E108+F108,"")</f>
        <v/>
      </c>
    </row>
    <row r="109">
      <c r="A109" s="4" t="n"/>
      <c r="G109" s="5">
        <f>IF(B109="Покупка",-(D109*E109+F109),IF(B109="Продажа",D109*E109-F109,""))</f>
        <v/>
      </c>
      <c r="H109" s="5">
        <f>IF(B109="Покупка",D109*E109+F109,"")</f>
        <v/>
      </c>
    </row>
    <row r="110">
      <c r="A110" s="4" t="n"/>
      <c r="G110" s="5">
        <f>IF(B110="Покупка",-(D110*E110+F110),IF(B110="Продажа",D110*E110-F110,""))</f>
        <v/>
      </c>
      <c r="H110" s="5">
        <f>IF(B110="Покупка",D110*E110+F110,"")</f>
        <v/>
      </c>
    </row>
    <row r="111">
      <c r="A111" s="4" t="n"/>
      <c r="G111" s="5">
        <f>IF(B111="Покупка",-(D111*E111+F111),IF(B111="Продажа",D111*E111-F111,""))</f>
        <v/>
      </c>
      <c r="H111" s="5">
        <f>IF(B111="Покупка",D111*E111+F111,"")</f>
        <v/>
      </c>
    </row>
    <row r="112">
      <c r="A112" s="4" t="n"/>
      <c r="G112" s="5">
        <f>IF(B112="Покупка",-(D112*E112+F112),IF(B112="Продажа",D112*E112-F112,""))</f>
        <v/>
      </c>
      <c r="H112" s="5">
        <f>IF(B112="Покупка",D112*E112+F112,"")</f>
        <v/>
      </c>
    </row>
    <row r="113">
      <c r="A113" s="4" t="n"/>
      <c r="G113" s="5">
        <f>IF(B113="Покупка",-(D113*E113+F113),IF(B113="Продажа",D113*E113-F113,""))</f>
        <v/>
      </c>
      <c r="H113" s="5">
        <f>IF(B113="Покупка",D113*E113+F113,"")</f>
        <v/>
      </c>
    </row>
    <row r="114">
      <c r="A114" s="4" t="n"/>
      <c r="G114" s="5">
        <f>IF(B114="Покупка",-(D114*E114+F114),IF(B114="Продажа",D114*E114-F114,""))</f>
        <v/>
      </c>
      <c r="H114" s="5">
        <f>IF(B114="Покупка",D114*E114+F114,"")</f>
        <v/>
      </c>
    </row>
    <row r="115">
      <c r="A115" s="4" t="n"/>
      <c r="G115" s="5">
        <f>IF(B115="Покупка",-(D115*E115+F115),IF(B115="Продажа",D115*E115-F115,""))</f>
        <v/>
      </c>
      <c r="H115" s="5">
        <f>IF(B115="Покупка",D115*E115+F115,"")</f>
        <v/>
      </c>
    </row>
    <row r="116">
      <c r="A116" s="4" t="n"/>
      <c r="G116" s="5">
        <f>IF(B116="Покупка",-(D116*E116+F116),IF(B116="Продажа",D116*E116-F116,""))</f>
        <v/>
      </c>
      <c r="H116" s="5">
        <f>IF(B116="Покупка",D116*E116+F116,"")</f>
        <v/>
      </c>
    </row>
    <row r="117">
      <c r="A117" s="4" t="n"/>
      <c r="G117" s="5">
        <f>IF(B117="Покупка",-(D117*E117+F117),IF(B117="Продажа",D117*E117-F117,""))</f>
        <v/>
      </c>
      <c r="H117" s="5">
        <f>IF(B117="Покупка",D117*E117+F117,"")</f>
        <v/>
      </c>
    </row>
    <row r="118">
      <c r="A118" s="4" t="n"/>
      <c r="G118" s="5">
        <f>IF(B118="Покупка",-(D118*E118+F118),IF(B118="Продажа",D118*E118-F118,""))</f>
        <v/>
      </c>
      <c r="H118" s="5">
        <f>IF(B118="Покупка",D118*E118+F118,"")</f>
        <v/>
      </c>
    </row>
    <row r="119">
      <c r="A119" s="4" t="n"/>
      <c r="G119" s="5">
        <f>IF(B119="Покупка",-(D119*E119+F119),IF(B119="Продажа",D119*E119-F119,""))</f>
        <v/>
      </c>
      <c r="H119" s="5">
        <f>IF(B119="Покупка",D119*E119+F119,"")</f>
        <v/>
      </c>
    </row>
    <row r="120">
      <c r="A120" s="4" t="n"/>
      <c r="G120" s="5">
        <f>IF(B120="Покупка",-(D120*E120+F120),IF(B120="Продажа",D120*E120-F120,""))</f>
        <v/>
      </c>
      <c r="H120" s="5">
        <f>IF(B120="Покупка",D120*E120+F120,"")</f>
        <v/>
      </c>
    </row>
    <row r="121">
      <c r="A121" s="4" t="n"/>
      <c r="G121" s="5">
        <f>IF(B121="Покупка",-(D121*E121+F121),IF(B121="Продажа",D121*E121-F121,""))</f>
        <v/>
      </c>
      <c r="H121" s="5">
        <f>IF(B121="Покупка",D121*E121+F121,"")</f>
        <v/>
      </c>
    </row>
    <row r="122">
      <c r="A122" s="4" t="n"/>
      <c r="G122" s="5">
        <f>IF(B122="Покупка",-(D122*E122+F122),IF(B122="Продажа",D122*E122-F122,""))</f>
        <v/>
      </c>
      <c r="H122" s="5">
        <f>IF(B122="Покупка",D122*E122+F122,"")</f>
        <v/>
      </c>
    </row>
    <row r="123">
      <c r="A123" s="4" t="n"/>
      <c r="G123" s="5">
        <f>IF(B123="Покупка",-(D123*E123+F123),IF(B123="Продажа",D123*E123-F123,""))</f>
        <v/>
      </c>
      <c r="H123" s="5">
        <f>IF(B123="Покупка",D123*E123+F123,"")</f>
        <v/>
      </c>
    </row>
    <row r="124">
      <c r="A124" s="4" t="n"/>
      <c r="G124" s="5">
        <f>IF(B124="Покупка",-(D124*E124+F124),IF(B124="Продажа",D124*E124-F124,""))</f>
        <v/>
      </c>
      <c r="H124" s="5">
        <f>IF(B124="Покупка",D124*E124+F124,"")</f>
        <v/>
      </c>
    </row>
    <row r="125">
      <c r="A125" s="4" t="n"/>
      <c r="G125" s="5">
        <f>IF(B125="Покупка",-(D125*E125+F125),IF(B125="Продажа",D125*E125-F125,""))</f>
        <v/>
      </c>
      <c r="H125" s="5">
        <f>IF(B125="Покупка",D125*E125+F125,"")</f>
        <v/>
      </c>
    </row>
    <row r="126">
      <c r="A126" s="4" t="n"/>
      <c r="G126" s="5">
        <f>IF(B126="Покупка",-(D126*E126+F126),IF(B126="Продажа",D126*E126-F126,""))</f>
        <v/>
      </c>
      <c r="H126" s="5">
        <f>IF(B126="Покупка",D126*E126+F126,"")</f>
        <v/>
      </c>
    </row>
    <row r="127">
      <c r="A127" s="4" t="n"/>
      <c r="G127" s="5">
        <f>IF(B127="Покупка",-(D127*E127+F127),IF(B127="Продажа",D127*E127-F127,""))</f>
        <v/>
      </c>
      <c r="H127" s="5">
        <f>IF(B127="Покупка",D127*E127+F127,"")</f>
        <v/>
      </c>
    </row>
    <row r="128">
      <c r="A128" s="4" t="n"/>
      <c r="G128" s="5">
        <f>IF(B128="Покупка",-(D128*E128+F128),IF(B128="Продажа",D128*E128-F128,""))</f>
        <v/>
      </c>
      <c r="H128" s="5">
        <f>IF(B128="Покупка",D128*E128+F128,"")</f>
        <v/>
      </c>
    </row>
    <row r="129">
      <c r="A129" s="4" t="n"/>
      <c r="G129" s="5">
        <f>IF(B129="Покупка",-(D129*E129+F129),IF(B129="Продажа",D129*E129-F129,""))</f>
        <v/>
      </c>
      <c r="H129" s="5">
        <f>IF(B129="Покупка",D129*E129+F129,"")</f>
        <v/>
      </c>
    </row>
    <row r="130">
      <c r="A130" s="4" t="n"/>
      <c r="G130" s="5">
        <f>IF(B130="Покупка",-(D130*E130+F130),IF(B130="Продажа",D130*E130-F130,""))</f>
        <v/>
      </c>
      <c r="H130" s="5">
        <f>IF(B130="Покупка",D130*E130+F130,"")</f>
        <v/>
      </c>
    </row>
    <row r="131">
      <c r="A131" s="4" t="n"/>
      <c r="G131" s="5">
        <f>IF(B131="Покупка",-(D131*E131+F131),IF(B131="Продажа",D131*E131-F131,""))</f>
        <v/>
      </c>
      <c r="H131" s="5">
        <f>IF(B131="Покупка",D131*E131+F131,"")</f>
        <v/>
      </c>
    </row>
    <row r="132">
      <c r="A132" s="4" t="n"/>
      <c r="G132" s="5">
        <f>IF(B132="Покупка",-(D132*E132+F132),IF(B132="Продажа",D132*E132-F132,""))</f>
        <v/>
      </c>
      <c r="H132" s="5">
        <f>IF(B132="Покупка",D132*E132+F132,"")</f>
        <v/>
      </c>
    </row>
    <row r="133">
      <c r="A133" s="4" t="n"/>
      <c r="G133" s="5">
        <f>IF(B133="Покупка",-(D133*E133+F133),IF(B133="Продажа",D133*E133-F133,""))</f>
        <v/>
      </c>
      <c r="H133" s="5">
        <f>IF(B133="Покупка",D133*E133+F133,"")</f>
        <v/>
      </c>
    </row>
    <row r="134">
      <c r="A134" s="4" t="n"/>
      <c r="G134" s="5">
        <f>IF(B134="Покупка",-(D134*E134+F134),IF(B134="Продажа",D134*E134-F134,""))</f>
        <v/>
      </c>
      <c r="H134" s="5">
        <f>IF(B134="Покупка",D134*E134+F134,"")</f>
        <v/>
      </c>
    </row>
    <row r="135">
      <c r="A135" s="4" t="n"/>
      <c r="G135" s="5">
        <f>IF(B135="Покупка",-(D135*E135+F135),IF(B135="Продажа",D135*E135-F135,""))</f>
        <v/>
      </c>
      <c r="H135" s="5">
        <f>IF(B135="Покупка",D135*E135+F135,"")</f>
        <v/>
      </c>
    </row>
    <row r="136">
      <c r="A136" s="4" t="n"/>
      <c r="G136" s="5">
        <f>IF(B136="Покупка",-(D136*E136+F136),IF(B136="Продажа",D136*E136-F136,""))</f>
        <v/>
      </c>
      <c r="H136" s="5">
        <f>IF(B136="Покупка",D136*E136+F136,"")</f>
        <v/>
      </c>
    </row>
    <row r="137">
      <c r="A137" s="4" t="n"/>
      <c r="G137" s="5">
        <f>IF(B137="Покупка",-(D137*E137+F137),IF(B137="Продажа",D137*E137-F137,""))</f>
        <v/>
      </c>
      <c r="H137" s="5">
        <f>IF(B137="Покупка",D137*E137+F137,"")</f>
        <v/>
      </c>
    </row>
    <row r="138">
      <c r="A138" s="4" t="n"/>
      <c r="G138" s="5">
        <f>IF(B138="Покупка",-(D138*E138+F138),IF(B138="Продажа",D138*E138-F138,""))</f>
        <v/>
      </c>
      <c r="H138" s="5">
        <f>IF(B138="Покупка",D138*E138+F138,"")</f>
        <v/>
      </c>
    </row>
    <row r="139">
      <c r="A139" s="4" t="n"/>
      <c r="G139" s="5">
        <f>IF(B139="Покупка",-(D139*E139+F139),IF(B139="Продажа",D139*E139-F139,""))</f>
        <v/>
      </c>
      <c r="H139" s="5">
        <f>IF(B139="Покупка",D139*E139+F139,"")</f>
        <v/>
      </c>
    </row>
    <row r="140">
      <c r="A140" s="4" t="n"/>
      <c r="G140" s="5">
        <f>IF(B140="Покупка",-(D140*E140+F140),IF(B140="Продажа",D140*E140-F140,""))</f>
        <v/>
      </c>
      <c r="H140" s="5">
        <f>IF(B140="Покупка",D140*E140+F140,"")</f>
        <v/>
      </c>
    </row>
    <row r="141">
      <c r="A141" s="4" t="n"/>
      <c r="G141" s="5">
        <f>IF(B141="Покупка",-(D141*E141+F141),IF(B141="Продажа",D141*E141-F141,""))</f>
        <v/>
      </c>
      <c r="H141" s="5">
        <f>IF(B141="Покупка",D141*E141+F141,"")</f>
        <v/>
      </c>
    </row>
    <row r="142">
      <c r="A142" s="4" t="n"/>
      <c r="G142" s="5">
        <f>IF(B142="Покупка",-(D142*E142+F142),IF(B142="Продажа",D142*E142-F142,""))</f>
        <v/>
      </c>
      <c r="H142" s="5">
        <f>IF(B142="Покупка",D142*E142+F142,"")</f>
        <v/>
      </c>
    </row>
    <row r="143">
      <c r="A143" s="4" t="n"/>
      <c r="G143" s="5">
        <f>IF(B143="Покупка",-(D143*E143+F143),IF(B143="Продажа",D143*E143-F143,""))</f>
        <v/>
      </c>
      <c r="H143" s="5">
        <f>IF(B143="Покупка",D143*E143+F143,"")</f>
        <v/>
      </c>
    </row>
    <row r="144">
      <c r="A144" s="4" t="n"/>
      <c r="G144" s="5">
        <f>IF(B144="Покупка",-(D144*E144+F144),IF(B144="Продажа",D144*E144-F144,""))</f>
        <v/>
      </c>
      <c r="H144" s="5">
        <f>IF(B144="Покупка",D144*E144+F144,"")</f>
        <v/>
      </c>
    </row>
    <row r="145">
      <c r="A145" s="4" t="n"/>
      <c r="G145" s="5">
        <f>IF(B145="Покупка",-(D145*E145+F145),IF(B145="Продажа",D145*E145-F145,""))</f>
        <v/>
      </c>
      <c r="H145" s="5">
        <f>IF(B145="Покупка",D145*E145+F145,"")</f>
        <v/>
      </c>
    </row>
    <row r="146">
      <c r="A146" s="4" t="n"/>
      <c r="G146" s="5">
        <f>IF(B146="Покупка",-(D146*E146+F146),IF(B146="Продажа",D146*E146-F146,""))</f>
        <v/>
      </c>
      <c r="H146" s="5">
        <f>IF(B146="Покупка",D146*E146+F146,"")</f>
        <v/>
      </c>
    </row>
    <row r="147">
      <c r="A147" s="4" t="n"/>
      <c r="G147" s="5">
        <f>IF(B147="Покупка",-(D147*E147+F147),IF(B147="Продажа",D147*E147-F147,""))</f>
        <v/>
      </c>
      <c r="H147" s="5">
        <f>IF(B147="Покупка",D147*E147+F147,"")</f>
        <v/>
      </c>
    </row>
    <row r="148">
      <c r="A148" s="4" t="n"/>
      <c r="G148" s="5">
        <f>IF(B148="Покупка",-(D148*E148+F148),IF(B148="Продажа",D148*E148-F148,""))</f>
        <v/>
      </c>
      <c r="H148" s="5">
        <f>IF(B148="Покупка",D148*E148+F148,"")</f>
        <v/>
      </c>
    </row>
    <row r="149">
      <c r="A149" s="4" t="n"/>
      <c r="G149" s="5">
        <f>IF(B149="Покупка",-(D149*E149+F149),IF(B149="Продажа",D149*E149-F149,""))</f>
        <v/>
      </c>
      <c r="H149" s="5">
        <f>IF(B149="Покупка",D149*E149+F149,"")</f>
        <v/>
      </c>
    </row>
    <row r="150">
      <c r="A150" s="4" t="n"/>
      <c r="G150" s="5">
        <f>IF(B150="Покупка",-(D150*E150+F150),IF(B150="Продажа",D150*E150-F150,""))</f>
        <v/>
      </c>
      <c r="H150" s="5">
        <f>IF(B150="Покупка",D150*E150+F150,"")</f>
        <v/>
      </c>
    </row>
    <row r="151">
      <c r="A151" s="4" t="n"/>
      <c r="G151" s="5">
        <f>IF(B151="Покупка",-(D151*E151+F151),IF(B151="Продажа",D151*E151-F151,""))</f>
        <v/>
      </c>
      <c r="H151" s="5">
        <f>IF(B151="Покупка",D151*E151+F151,"")</f>
        <v/>
      </c>
    </row>
    <row r="152">
      <c r="A152" s="4" t="n"/>
      <c r="G152" s="5">
        <f>IF(B152="Покупка",-(D152*E152+F152),IF(B152="Продажа",D152*E152-F152,""))</f>
        <v/>
      </c>
      <c r="H152" s="5">
        <f>IF(B152="Покупка",D152*E152+F152,"")</f>
        <v/>
      </c>
    </row>
    <row r="153">
      <c r="A153" s="4" t="n"/>
      <c r="G153" s="5">
        <f>IF(B153="Покупка",-(D153*E153+F153),IF(B153="Продажа",D153*E153-F153,""))</f>
        <v/>
      </c>
      <c r="H153" s="5">
        <f>IF(B153="Покупка",D153*E153+F153,"")</f>
        <v/>
      </c>
    </row>
    <row r="154">
      <c r="A154" s="4" t="n"/>
      <c r="G154" s="5">
        <f>IF(B154="Покупка",-(D154*E154+F154),IF(B154="Продажа",D154*E154-F154,""))</f>
        <v/>
      </c>
      <c r="H154" s="5">
        <f>IF(B154="Покупка",D154*E154+F154,"")</f>
        <v/>
      </c>
    </row>
    <row r="155">
      <c r="A155" s="4" t="n"/>
      <c r="G155" s="5">
        <f>IF(B155="Покупка",-(D155*E155+F155),IF(B155="Продажа",D155*E155-F155,""))</f>
        <v/>
      </c>
      <c r="H155" s="5">
        <f>IF(B155="Покупка",D155*E155+F155,"")</f>
        <v/>
      </c>
    </row>
    <row r="156">
      <c r="A156" s="4" t="n"/>
      <c r="G156" s="5">
        <f>IF(B156="Покупка",-(D156*E156+F156),IF(B156="Продажа",D156*E156-F156,""))</f>
        <v/>
      </c>
      <c r="H156" s="5">
        <f>IF(B156="Покупка",D156*E156+F156,"")</f>
        <v/>
      </c>
    </row>
    <row r="157">
      <c r="A157" s="4" t="n"/>
      <c r="G157" s="5">
        <f>IF(B157="Покупка",-(D157*E157+F157),IF(B157="Продажа",D157*E157-F157,""))</f>
        <v/>
      </c>
      <c r="H157" s="5">
        <f>IF(B157="Покупка",D157*E157+F157,"")</f>
        <v/>
      </c>
    </row>
    <row r="158">
      <c r="A158" s="4" t="n"/>
      <c r="G158" s="5">
        <f>IF(B158="Покупка",-(D158*E158+F158),IF(B158="Продажа",D158*E158-F158,""))</f>
        <v/>
      </c>
      <c r="H158" s="5">
        <f>IF(B158="Покупка",D158*E158+F158,"")</f>
        <v/>
      </c>
    </row>
    <row r="159">
      <c r="A159" s="4" t="n"/>
      <c r="G159" s="5">
        <f>IF(B159="Покупка",-(D159*E159+F159),IF(B159="Продажа",D159*E159-F159,""))</f>
        <v/>
      </c>
      <c r="H159" s="5">
        <f>IF(B159="Покупка",D159*E159+F159,"")</f>
        <v/>
      </c>
    </row>
    <row r="160">
      <c r="A160" s="4" t="n"/>
      <c r="G160" s="5">
        <f>IF(B160="Покупка",-(D160*E160+F160),IF(B160="Продажа",D160*E160-F160,""))</f>
        <v/>
      </c>
      <c r="H160" s="5">
        <f>IF(B160="Покупка",D160*E160+F160,"")</f>
        <v/>
      </c>
    </row>
    <row r="161">
      <c r="A161" s="4" t="n"/>
      <c r="G161" s="5">
        <f>IF(B161="Покупка",-(D161*E161+F161),IF(B161="Продажа",D161*E161-F161,""))</f>
        <v/>
      </c>
      <c r="H161" s="5">
        <f>IF(B161="Покупка",D161*E161+F161,"")</f>
        <v/>
      </c>
    </row>
    <row r="162">
      <c r="A162" s="4" t="n"/>
      <c r="G162" s="5">
        <f>IF(B162="Покупка",-(D162*E162+F162),IF(B162="Продажа",D162*E162-F162,""))</f>
        <v/>
      </c>
      <c r="H162" s="5">
        <f>IF(B162="Покупка",D162*E162+F162,"")</f>
        <v/>
      </c>
    </row>
    <row r="163">
      <c r="A163" s="4" t="n"/>
      <c r="G163" s="5">
        <f>IF(B163="Покупка",-(D163*E163+F163),IF(B163="Продажа",D163*E163-F163,""))</f>
        <v/>
      </c>
      <c r="H163" s="5">
        <f>IF(B163="Покупка",D163*E163+F163,"")</f>
        <v/>
      </c>
    </row>
    <row r="164">
      <c r="A164" s="4" t="n"/>
      <c r="G164" s="5">
        <f>IF(B164="Покупка",-(D164*E164+F164),IF(B164="Продажа",D164*E164-F164,""))</f>
        <v/>
      </c>
      <c r="H164" s="5">
        <f>IF(B164="Покупка",D164*E164+F164,"")</f>
        <v/>
      </c>
    </row>
    <row r="165">
      <c r="A165" s="4" t="n"/>
      <c r="G165" s="5">
        <f>IF(B165="Покупка",-(D165*E165+F165),IF(B165="Продажа",D165*E165-F165,""))</f>
        <v/>
      </c>
      <c r="H165" s="5">
        <f>IF(B165="Покупка",D165*E165+F165,"")</f>
        <v/>
      </c>
    </row>
    <row r="166">
      <c r="A166" s="4" t="n"/>
      <c r="G166" s="5">
        <f>IF(B166="Покупка",-(D166*E166+F166),IF(B166="Продажа",D166*E166-F166,""))</f>
        <v/>
      </c>
      <c r="H166" s="5">
        <f>IF(B166="Покупка",D166*E166+F166,"")</f>
        <v/>
      </c>
    </row>
    <row r="167">
      <c r="A167" s="4" t="n"/>
      <c r="G167" s="5">
        <f>IF(B167="Покупка",-(D167*E167+F167),IF(B167="Продажа",D167*E167-F167,""))</f>
        <v/>
      </c>
      <c r="H167" s="5">
        <f>IF(B167="Покупка",D167*E167+F167,"")</f>
        <v/>
      </c>
    </row>
    <row r="168">
      <c r="A168" s="4" t="n"/>
      <c r="G168" s="5">
        <f>IF(B168="Покупка",-(D168*E168+F168),IF(B168="Продажа",D168*E168-F168,""))</f>
        <v/>
      </c>
      <c r="H168" s="5">
        <f>IF(B168="Покупка",D168*E168+F168,"")</f>
        <v/>
      </c>
    </row>
    <row r="169">
      <c r="A169" s="4" t="n"/>
      <c r="G169" s="5">
        <f>IF(B169="Покупка",-(D169*E169+F169),IF(B169="Продажа",D169*E169-F169,""))</f>
        <v/>
      </c>
      <c r="H169" s="5">
        <f>IF(B169="Покупка",D169*E169+F169,"")</f>
        <v/>
      </c>
    </row>
    <row r="170">
      <c r="A170" s="4" t="n"/>
      <c r="G170" s="5">
        <f>IF(B170="Покупка",-(D170*E170+F170),IF(B170="Продажа",D170*E170-F170,""))</f>
        <v/>
      </c>
      <c r="H170" s="5">
        <f>IF(B170="Покупка",D170*E170+F170,"")</f>
        <v/>
      </c>
    </row>
    <row r="171">
      <c r="A171" s="4" t="n"/>
      <c r="G171" s="5">
        <f>IF(B171="Покупка",-(D171*E171+F171),IF(B171="Продажа",D171*E171-F171,""))</f>
        <v/>
      </c>
      <c r="H171" s="5">
        <f>IF(B171="Покупка",D171*E171+F171,"")</f>
        <v/>
      </c>
    </row>
    <row r="172">
      <c r="A172" s="4" t="n"/>
      <c r="G172" s="5">
        <f>IF(B172="Покупка",-(D172*E172+F172),IF(B172="Продажа",D172*E172-F172,""))</f>
        <v/>
      </c>
      <c r="H172" s="5">
        <f>IF(B172="Покупка",D172*E172+F172,"")</f>
        <v/>
      </c>
    </row>
    <row r="173">
      <c r="A173" s="4" t="n"/>
      <c r="G173" s="5">
        <f>IF(B173="Покупка",-(D173*E173+F173),IF(B173="Продажа",D173*E173-F173,""))</f>
        <v/>
      </c>
      <c r="H173" s="5">
        <f>IF(B173="Покупка",D173*E173+F173,"")</f>
        <v/>
      </c>
    </row>
    <row r="174">
      <c r="A174" s="4" t="n"/>
      <c r="G174" s="5">
        <f>IF(B174="Покупка",-(D174*E174+F174),IF(B174="Продажа",D174*E174-F174,""))</f>
        <v/>
      </c>
      <c r="H174" s="5">
        <f>IF(B174="Покупка",D174*E174+F174,"")</f>
        <v/>
      </c>
    </row>
    <row r="175">
      <c r="A175" s="4" t="n"/>
      <c r="G175" s="5">
        <f>IF(B175="Покупка",-(D175*E175+F175),IF(B175="Продажа",D175*E175-F175,""))</f>
        <v/>
      </c>
      <c r="H175" s="5">
        <f>IF(B175="Покупка",D175*E175+F175,"")</f>
        <v/>
      </c>
    </row>
    <row r="176">
      <c r="A176" s="4" t="n"/>
      <c r="G176" s="5">
        <f>IF(B176="Покупка",-(D176*E176+F176),IF(B176="Продажа",D176*E176-F176,""))</f>
        <v/>
      </c>
      <c r="H176" s="5">
        <f>IF(B176="Покупка",D176*E176+F176,"")</f>
        <v/>
      </c>
    </row>
    <row r="177">
      <c r="A177" s="4" t="n"/>
      <c r="G177" s="5">
        <f>IF(B177="Покупка",-(D177*E177+F177),IF(B177="Продажа",D177*E177-F177,""))</f>
        <v/>
      </c>
      <c r="H177" s="5">
        <f>IF(B177="Покупка",D177*E177+F177,"")</f>
        <v/>
      </c>
    </row>
    <row r="178">
      <c r="A178" s="4" t="n"/>
      <c r="G178" s="5">
        <f>IF(B178="Покупка",-(D178*E178+F178),IF(B178="Продажа",D178*E178-F178,""))</f>
        <v/>
      </c>
      <c r="H178" s="5">
        <f>IF(B178="Покупка",D178*E178+F178,"")</f>
        <v/>
      </c>
    </row>
    <row r="179">
      <c r="A179" s="4" t="n"/>
      <c r="G179" s="5">
        <f>IF(B179="Покупка",-(D179*E179+F179),IF(B179="Продажа",D179*E179-F179,""))</f>
        <v/>
      </c>
      <c r="H179" s="5">
        <f>IF(B179="Покупка",D179*E179+F179,"")</f>
        <v/>
      </c>
    </row>
    <row r="180">
      <c r="A180" s="4" t="n"/>
      <c r="G180" s="5">
        <f>IF(B180="Покупка",-(D180*E180+F180),IF(B180="Продажа",D180*E180-F180,""))</f>
        <v/>
      </c>
      <c r="H180" s="5">
        <f>IF(B180="Покупка",D180*E180+F180,"")</f>
        <v/>
      </c>
    </row>
    <row r="181">
      <c r="A181" s="4" t="n"/>
      <c r="G181" s="5">
        <f>IF(B181="Покупка",-(D181*E181+F181),IF(B181="Продажа",D181*E181-F181,""))</f>
        <v/>
      </c>
      <c r="H181" s="5">
        <f>IF(B181="Покупка",D181*E181+F181,"")</f>
        <v/>
      </c>
    </row>
    <row r="182">
      <c r="A182" s="4" t="n"/>
      <c r="G182" s="5">
        <f>IF(B182="Покупка",-(D182*E182+F182),IF(B182="Продажа",D182*E182-F182,""))</f>
        <v/>
      </c>
      <c r="H182" s="5">
        <f>IF(B182="Покупка",D182*E182+F182,"")</f>
        <v/>
      </c>
    </row>
    <row r="183">
      <c r="A183" s="4" t="n"/>
      <c r="G183" s="5">
        <f>IF(B183="Покупка",-(D183*E183+F183),IF(B183="Продажа",D183*E183-F183,""))</f>
        <v/>
      </c>
      <c r="H183" s="5">
        <f>IF(B183="Покупка",D183*E183+F183,"")</f>
        <v/>
      </c>
    </row>
    <row r="184">
      <c r="A184" s="4" t="n"/>
      <c r="G184" s="5">
        <f>IF(B184="Покупка",-(D184*E184+F184),IF(B184="Продажа",D184*E184-F184,""))</f>
        <v/>
      </c>
      <c r="H184" s="5">
        <f>IF(B184="Покупка",D184*E184+F184,"")</f>
        <v/>
      </c>
    </row>
    <row r="185">
      <c r="A185" s="4" t="n"/>
      <c r="G185" s="5">
        <f>IF(B185="Покупка",-(D185*E185+F185),IF(B185="Продажа",D185*E185-F185,""))</f>
        <v/>
      </c>
      <c r="H185" s="5">
        <f>IF(B185="Покупка",D185*E185+F185,"")</f>
        <v/>
      </c>
    </row>
    <row r="186">
      <c r="A186" s="4" t="n"/>
      <c r="G186" s="5">
        <f>IF(B186="Покупка",-(D186*E186+F186),IF(B186="Продажа",D186*E186-F186,""))</f>
        <v/>
      </c>
      <c r="H186" s="5">
        <f>IF(B186="Покупка",D186*E186+F186,"")</f>
        <v/>
      </c>
    </row>
    <row r="187">
      <c r="A187" s="4" t="n"/>
      <c r="G187" s="5">
        <f>IF(B187="Покупка",-(D187*E187+F187),IF(B187="Продажа",D187*E187-F187,""))</f>
        <v/>
      </c>
      <c r="H187" s="5">
        <f>IF(B187="Покупка",D187*E187+F187,"")</f>
        <v/>
      </c>
    </row>
    <row r="188">
      <c r="A188" s="4" t="n"/>
      <c r="G188" s="5">
        <f>IF(B188="Покупка",-(D188*E188+F188),IF(B188="Продажа",D188*E188-F188,""))</f>
        <v/>
      </c>
      <c r="H188" s="5">
        <f>IF(B188="Покупка",D188*E188+F188,"")</f>
        <v/>
      </c>
    </row>
    <row r="189">
      <c r="A189" s="4" t="n"/>
      <c r="G189" s="5">
        <f>IF(B189="Покупка",-(D189*E189+F189),IF(B189="Продажа",D189*E189-F189,""))</f>
        <v/>
      </c>
      <c r="H189" s="5">
        <f>IF(B189="Покупка",D189*E189+F189,"")</f>
        <v/>
      </c>
    </row>
    <row r="190">
      <c r="A190" s="4" t="n"/>
      <c r="G190" s="5">
        <f>IF(B190="Покупка",-(D190*E190+F190),IF(B190="Продажа",D190*E190-F190,""))</f>
        <v/>
      </c>
      <c r="H190" s="5">
        <f>IF(B190="Покупка",D190*E190+F190,"")</f>
        <v/>
      </c>
    </row>
    <row r="191">
      <c r="A191" s="4" t="n"/>
      <c r="G191" s="5">
        <f>IF(B191="Покупка",-(D191*E191+F191),IF(B191="Продажа",D191*E191-F191,""))</f>
        <v/>
      </c>
      <c r="H191" s="5">
        <f>IF(B191="Покупка",D191*E191+F191,"")</f>
        <v/>
      </c>
    </row>
    <row r="192">
      <c r="A192" s="4" t="n"/>
      <c r="G192" s="5">
        <f>IF(B192="Покупка",-(D192*E192+F192),IF(B192="Продажа",D192*E192-F192,""))</f>
        <v/>
      </c>
      <c r="H192" s="5">
        <f>IF(B192="Покупка",D192*E192+F192,"")</f>
        <v/>
      </c>
    </row>
    <row r="193">
      <c r="A193" s="4" t="n"/>
      <c r="G193" s="5">
        <f>IF(B193="Покупка",-(D193*E193+F193),IF(B193="Продажа",D193*E193-F193,""))</f>
        <v/>
      </c>
      <c r="H193" s="5">
        <f>IF(B193="Покупка",D193*E193+F193,"")</f>
        <v/>
      </c>
    </row>
    <row r="194">
      <c r="A194" s="4" t="n"/>
      <c r="G194" s="5">
        <f>IF(B194="Покупка",-(D194*E194+F194),IF(B194="Продажа",D194*E194-F194,""))</f>
        <v/>
      </c>
      <c r="H194" s="5">
        <f>IF(B194="Покупка",D194*E194+F194,"")</f>
        <v/>
      </c>
    </row>
    <row r="195">
      <c r="A195" s="4" t="n"/>
      <c r="G195" s="5">
        <f>IF(B195="Покупка",-(D195*E195+F195),IF(B195="Продажа",D195*E195-F195,""))</f>
        <v/>
      </c>
      <c r="H195" s="5">
        <f>IF(B195="Покупка",D195*E195+F195,"")</f>
        <v/>
      </c>
    </row>
    <row r="196">
      <c r="A196" s="4" t="n"/>
      <c r="G196" s="5">
        <f>IF(B196="Покупка",-(D196*E196+F196),IF(B196="Продажа",D196*E196-F196,""))</f>
        <v/>
      </c>
      <c r="H196" s="5">
        <f>IF(B196="Покупка",D196*E196+F196,"")</f>
        <v/>
      </c>
    </row>
    <row r="197">
      <c r="A197" s="4" t="n"/>
      <c r="G197" s="5">
        <f>IF(B197="Покупка",-(D197*E197+F197),IF(B197="Продажа",D197*E197-F197,""))</f>
        <v/>
      </c>
      <c r="H197" s="5">
        <f>IF(B197="Покупка",D197*E197+F197,"")</f>
        <v/>
      </c>
    </row>
    <row r="198">
      <c r="A198" s="4" t="n"/>
      <c r="G198" s="5">
        <f>IF(B198="Покупка",-(D198*E198+F198),IF(B198="Продажа",D198*E198-F198,""))</f>
        <v/>
      </c>
      <c r="H198" s="5">
        <f>IF(B198="Покупка",D198*E198+F198,"")</f>
        <v/>
      </c>
    </row>
    <row r="199">
      <c r="A199" s="4" t="n"/>
      <c r="G199" s="5">
        <f>IF(B199="Покупка",-(D199*E199+F199),IF(B199="Продажа",D199*E199-F199,""))</f>
        <v/>
      </c>
      <c r="H199" s="5">
        <f>IF(B199="Покупка",D199*E199+F199,"")</f>
        <v/>
      </c>
    </row>
    <row r="200">
      <c r="A200" s="4" t="n"/>
      <c r="G200" s="5">
        <f>IF(B200="Покупка",-(D200*E200+F200),IF(B200="Продажа",D200*E200-F200,""))</f>
        <v/>
      </c>
      <c r="H200" s="5">
        <f>IF(B200="Покупка",D200*E200+F200,"")</f>
        <v/>
      </c>
    </row>
    <row r="201">
      <c r="A201" s="4" t="n"/>
      <c r="G201" s="5">
        <f>IF(B201="Покупка",-(D201*E201+F201),IF(B201="Продажа",D201*E201-F201,""))</f>
        <v/>
      </c>
      <c r="H201" s="5">
        <f>IF(B201="Покупка",D201*E201+F201,"")</f>
        <v/>
      </c>
    </row>
    <row r="202">
      <c r="A202" s="4" t="n"/>
      <c r="G202" s="5">
        <f>IF(B202="Покупка",-(D202*E202+F202),IF(B202="Продажа",D202*E202-F202,""))</f>
        <v/>
      </c>
      <c r="H202" s="5">
        <f>IF(B202="Покупка",D202*E202+F202,"")</f>
        <v/>
      </c>
    </row>
    <row r="203">
      <c r="A203" s="4" t="n"/>
      <c r="G203" s="5">
        <f>IF(B203="Покупка",-(D203*E203+F203),IF(B203="Продажа",D203*E203-F203,""))</f>
        <v/>
      </c>
      <c r="H203" s="5">
        <f>IF(B203="Покупка",D203*E203+F203,"")</f>
        <v/>
      </c>
    </row>
    <row r="204">
      <c r="A204" s="4" t="n"/>
      <c r="G204" s="5">
        <f>IF(B204="Покупка",-(D204*E204+F204),IF(B204="Продажа",D204*E204-F204,""))</f>
        <v/>
      </c>
      <c r="H204" s="5">
        <f>IF(B204="Покупка",D204*E204+F204,"")</f>
        <v/>
      </c>
    </row>
    <row r="205">
      <c r="A205" s="4" t="n"/>
      <c r="G205" s="5">
        <f>IF(B205="Покупка",-(D205*E205+F205),IF(B205="Продажа",D205*E205-F205,""))</f>
        <v/>
      </c>
      <c r="H205" s="5">
        <f>IF(B205="Покупка",D205*E205+F205,"")</f>
        <v/>
      </c>
    </row>
    <row r="206">
      <c r="A206" s="4" t="n"/>
      <c r="G206" s="5">
        <f>IF(B206="Покупка",-(D206*E206+F206),IF(B206="Продажа",D206*E206-F206,""))</f>
        <v/>
      </c>
      <c r="H206" s="5">
        <f>IF(B206="Покупка",D206*E206+F206,"")</f>
        <v/>
      </c>
    </row>
    <row r="207">
      <c r="A207" s="4" t="n"/>
      <c r="G207" s="5">
        <f>IF(B207="Покупка",-(D207*E207+F207),IF(B207="Продажа",D207*E207-F207,""))</f>
        <v/>
      </c>
      <c r="H207" s="5">
        <f>IF(B207="Покупка",D207*E207+F207,"")</f>
        <v/>
      </c>
    </row>
    <row r="208">
      <c r="A208" s="4" t="n"/>
      <c r="G208" s="5">
        <f>IF(B208="Покупка",-(D208*E208+F208),IF(B208="Продажа",D208*E208-F208,""))</f>
        <v/>
      </c>
      <c r="H208" s="5">
        <f>IF(B208="Покупка",D208*E208+F208,"")</f>
        <v/>
      </c>
    </row>
    <row r="209">
      <c r="A209" s="4" t="n"/>
      <c r="G209" s="5">
        <f>IF(B209="Покупка",-(D209*E209+F209),IF(B209="Продажа",D209*E209-F209,""))</f>
        <v/>
      </c>
      <c r="H209" s="5">
        <f>IF(B209="Покупка",D209*E209+F209,"")</f>
        <v/>
      </c>
    </row>
    <row r="210">
      <c r="A210" s="4" t="n"/>
      <c r="G210" s="5">
        <f>IF(B210="Покупка",-(D210*E210+F210),IF(B210="Продажа",D210*E210-F210,""))</f>
        <v/>
      </c>
      <c r="H210" s="5">
        <f>IF(B210="Покупка",D210*E210+F210,"")</f>
        <v/>
      </c>
    </row>
    <row r="211">
      <c r="A211" s="4" t="n"/>
      <c r="G211" s="5">
        <f>IF(B211="Покупка",-(D211*E211+F211),IF(B211="Продажа",D211*E211-F211,""))</f>
        <v/>
      </c>
      <c r="H211" s="5">
        <f>IF(B211="Покупка",D211*E211+F211,"")</f>
        <v/>
      </c>
    </row>
    <row r="212">
      <c r="A212" s="4" t="n"/>
      <c r="G212" s="5">
        <f>IF(B212="Покупка",-(D212*E212+F212),IF(B212="Продажа",D212*E212-F212,""))</f>
        <v/>
      </c>
      <c r="H212" s="5">
        <f>IF(B212="Покупка",D212*E212+F212,"")</f>
        <v/>
      </c>
    </row>
    <row r="213">
      <c r="A213" s="4" t="n"/>
      <c r="G213" s="5">
        <f>IF(B213="Покупка",-(D213*E213+F213),IF(B213="Продажа",D213*E213-F213,""))</f>
        <v/>
      </c>
      <c r="H213" s="5">
        <f>IF(B213="Покупка",D213*E213+F213,"")</f>
        <v/>
      </c>
    </row>
    <row r="214">
      <c r="A214" s="4" t="n"/>
      <c r="G214" s="5">
        <f>IF(B214="Покупка",-(D214*E214+F214),IF(B214="Продажа",D214*E214-F214,""))</f>
        <v/>
      </c>
      <c r="H214" s="5">
        <f>IF(B214="Покупка",D214*E214+F214,"")</f>
        <v/>
      </c>
    </row>
    <row r="215">
      <c r="A215" s="4" t="n"/>
      <c r="G215" s="5">
        <f>IF(B215="Покупка",-(D215*E215+F215),IF(B215="Продажа",D215*E215-F215,""))</f>
        <v/>
      </c>
      <c r="H215" s="5">
        <f>IF(B215="Покупка",D215*E215+F215,"")</f>
        <v/>
      </c>
    </row>
    <row r="216">
      <c r="A216" s="4" t="n"/>
      <c r="G216" s="5">
        <f>IF(B216="Покупка",-(D216*E216+F216),IF(B216="Продажа",D216*E216-F216,""))</f>
        <v/>
      </c>
      <c r="H216" s="5">
        <f>IF(B216="Покупка",D216*E216+F216,"")</f>
        <v/>
      </c>
    </row>
    <row r="217">
      <c r="A217" s="4" t="n"/>
      <c r="G217" s="5">
        <f>IF(B217="Покупка",-(D217*E217+F217),IF(B217="Продажа",D217*E217-F217,""))</f>
        <v/>
      </c>
      <c r="H217" s="5">
        <f>IF(B217="Покупка",D217*E217+F217,"")</f>
        <v/>
      </c>
    </row>
    <row r="218">
      <c r="A218" s="4" t="n"/>
      <c r="G218" s="5">
        <f>IF(B218="Покупка",-(D218*E218+F218),IF(B218="Продажа",D218*E218-F218,""))</f>
        <v/>
      </c>
      <c r="H218" s="5">
        <f>IF(B218="Покупка",D218*E218+F218,"")</f>
        <v/>
      </c>
    </row>
    <row r="219">
      <c r="A219" s="4" t="n"/>
      <c r="G219" s="5">
        <f>IF(B219="Покупка",-(D219*E219+F219),IF(B219="Продажа",D219*E219-F219,""))</f>
        <v/>
      </c>
      <c r="H219" s="5">
        <f>IF(B219="Покупка",D219*E219+F219,"")</f>
        <v/>
      </c>
    </row>
    <row r="220">
      <c r="A220" s="4" t="n"/>
      <c r="G220" s="5">
        <f>IF(B220="Покупка",-(D220*E220+F220),IF(B220="Продажа",D220*E220-F220,""))</f>
        <v/>
      </c>
      <c r="H220" s="5">
        <f>IF(B220="Покупка",D220*E220+F220,"")</f>
        <v/>
      </c>
    </row>
    <row r="221">
      <c r="A221" s="4" t="n"/>
      <c r="G221" s="5">
        <f>IF(B221="Покупка",-(D221*E221+F221),IF(B221="Продажа",D221*E221-F221,""))</f>
        <v/>
      </c>
      <c r="H221" s="5">
        <f>IF(B221="Покупка",D221*E221+F221,"")</f>
        <v/>
      </c>
    </row>
    <row r="222">
      <c r="A222" s="4" t="n"/>
      <c r="G222" s="5">
        <f>IF(B222="Покупка",-(D222*E222+F222),IF(B222="Продажа",D222*E222-F222,""))</f>
        <v/>
      </c>
      <c r="H222" s="5">
        <f>IF(B222="Покупка",D222*E222+F222,"")</f>
        <v/>
      </c>
    </row>
    <row r="223">
      <c r="A223" s="4" t="n"/>
      <c r="G223" s="5">
        <f>IF(B223="Покупка",-(D223*E223+F223),IF(B223="Продажа",D223*E223-F223,""))</f>
        <v/>
      </c>
      <c r="H223" s="5">
        <f>IF(B223="Покупка",D223*E223+F223,"")</f>
        <v/>
      </c>
    </row>
    <row r="224">
      <c r="A224" s="4" t="n"/>
      <c r="G224" s="5">
        <f>IF(B224="Покупка",-(D224*E224+F224),IF(B224="Продажа",D224*E224-F224,""))</f>
        <v/>
      </c>
      <c r="H224" s="5">
        <f>IF(B224="Покупка",D224*E224+F224,"")</f>
        <v/>
      </c>
    </row>
    <row r="225">
      <c r="A225" s="4" t="n"/>
      <c r="G225" s="5">
        <f>IF(B225="Покупка",-(D225*E225+F225),IF(B225="Продажа",D225*E225-F225,""))</f>
        <v/>
      </c>
      <c r="H225" s="5">
        <f>IF(B225="Покупка",D225*E225+F225,"")</f>
        <v/>
      </c>
    </row>
    <row r="226">
      <c r="A226" s="4" t="n"/>
      <c r="G226" s="5">
        <f>IF(B226="Покупка",-(D226*E226+F226),IF(B226="Продажа",D226*E226-F226,""))</f>
        <v/>
      </c>
      <c r="H226" s="5">
        <f>IF(B226="Покупка",D226*E226+F226,"")</f>
        <v/>
      </c>
    </row>
    <row r="227">
      <c r="A227" s="4" t="n"/>
      <c r="G227" s="5">
        <f>IF(B227="Покупка",-(D227*E227+F227),IF(B227="Продажа",D227*E227-F227,""))</f>
        <v/>
      </c>
      <c r="H227" s="5">
        <f>IF(B227="Покупка",D227*E227+F227,"")</f>
        <v/>
      </c>
    </row>
    <row r="228">
      <c r="A228" s="4" t="n"/>
      <c r="G228" s="5">
        <f>IF(B228="Покупка",-(D228*E228+F228),IF(B228="Продажа",D228*E228-F228,""))</f>
        <v/>
      </c>
      <c r="H228" s="5">
        <f>IF(B228="Покупка",D228*E228+F228,"")</f>
        <v/>
      </c>
    </row>
    <row r="229">
      <c r="A229" s="4" t="n"/>
      <c r="G229" s="5">
        <f>IF(B229="Покупка",-(D229*E229+F229),IF(B229="Продажа",D229*E229-F229,""))</f>
        <v/>
      </c>
      <c r="H229" s="5">
        <f>IF(B229="Покупка",D229*E229+F229,"")</f>
        <v/>
      </c>
    </row>
    <row r="230">
      <c r="A230" s="4" t="n"/>
      <c r="G230" s="5">
        <f>IF(B230="Покупка",-(D230*E230+F230),IF(B230="Продажа",D230*E230-F230,""))</f>
        <v/>
      </c>
      <c r="H230" s="5">
        <f>IF(B230="Покупка",D230*E230+F230,"")</f>
        <v/>
      </c>
    </row>
    <row r="231">
      <c r="A231" s="4" t="n"/>
      <c r="G231" s="5">
        <f>IF(B231="Покупка",-(D231*E231+F231),IF(B231="Продажа",D231*E231-F231,""))</f>
        <v/>
      </c>
      <c r="H231" s="5">
        <f>IF(B231="Покупка",D231*E231+F231,"")</f>
        <v/>
      </c>
    </row>
    <row r="232">
      <c r="A232" s="4" t="n"/>
      <c r="G232" s="5">
        <f>IF(B232="Покупка",-(D232*E232+F232),IF(B232="Продажа",D232*E232-F232,""))</f>
        <v/>
      </c>
      <c r="H232" s="5">
        <f>IF(B232="Покупка",D232*E232+F232,"")</f>
        <v/>
      </c>
    </row>
    <row r="233">
      <c r="A233" s="4" t="n"/>
      <c r="G233" s="5">
        <f>IF(B233="Покупка",-(D233*E233+F233),IF(B233="Продажа",D233*E233-F233,""))</f>
        <v/>
      </c>
      <c r="H233" s="5">
        <f>IF(B233="Покупка",D233*E233+F233,"")</f>
        <v/>
      </c>
    </row>
    <row r="234">
      <c r="A234" s="4" t="n"/>
      <c r="G234" s="5">
        <f>IF(B234="Покупка",-(D234*E234+F234),IF(B234="Продажа",D234*E234-F234,""))</f>
        <v/>
      </c>
      <c r="H234" s="5">
        <f>IF(B234="Покупка",D234*E234+F234,"")</f>
        <v/>
      </c>
    </row>
    <row r="235">
      <c r="A235" s="4" t="n"/>
      <c r="G235" s="5">
        <f>IF(B235="Покупка",-(D235*E235+F235),IF(B235="Продажа",D235*E235-F235,""))</f>
        <v/>
      </c>
      <c r="H235" s="5">
        <f>IF(B235="Покупка",D235*E235+F235,"")</f>
        <v/>
      </c>
    </row>
    <row r="236">
      <c r="A236" s="4" t="n"/>
      <c r="G236" s="5">
        <f>IF(B236="Покупка",-(D236*E236+F236),IF(B236="Продажа",D236*E236-F236,""))</f>
        <v/>
      </c>
      <c r="H236" s="5">
        <f>IF(B236="Покупка",D236*E236+F236,"")</f>
        <v/>
      </c>
    </row>
    <row r="237">
      <c r="A237" s="4" t="n"/>
      <c r="G237" s="5">
        <f>IF(B237="Покупка",-(D237*E237+F237),IF(B237="Продажа",D237*E237-F237,""))</f>
        <v/>
      </c>
      <c r="H237" s="5">
        <f>IF(B237="Покупка",D237*E237+F237,"")</f>
        <v/>
      </c>
    </row>
    <row r="238">
      <c r="A238" s="4" t="n"/>
      <c r="G238" s="5">
        <f>IF(B238="Покупка",-(D238*E238+F238),IF(B238="Продажа",D238*E238-F238,""))</f>
        <v/>
      </c>
      <c r="H238" s="5">
        <f>IF(B238="Покупка",D238*E238+F238,"")</f>
        <v/>
      </c>
    </row>
    <row r="239">
      <c r="A239" s="4" t="n"/>
      <c r="G239" s="5">
        <f>IF(B239="Покупка",-(D239*E239+F239),IF(B239="Продажа",D239*E239-F239,""))</f>
        <v/>
      </c>
      <c r="H239" s="5">
        <f>IF(B239="Покупка",D239*E239+F239,"")</f>
        <v/>
      </c>
    </row>
    <row r="240">
      <c r="A240" s="4" t="n"/>
      <c r="G240" s="5">
        <f>IF(B240="Покупка",-(D240*E240+F240),IF(B240="Продажа",D240*E240-F240,""))</f>
        <v/>
      </c>
      <c r="H240" s="5">
        <f>IF(B240="Покупка",D240*E240+F240,"")</f>
        <v/>
      </c>
    </row>
    <row r="241">
      <c r="A241" s="4" t="n"/>
      <c r="G241" s="5">
        <f>IF(B241="Покупка",-(D241*E241+F241),IF(B241="Продажа",D241*E241-F241,""))</f>
        <v/>
      </c>
      <c r="H241" s="5">
        <f>IF(B241="Покупка",D241*E241+F241,"")</f>
        <v/>
      </c>
    </row>
    <row r="242">
      <c r="A242" s="4" t="n"/>
      <c r="G242" s="5">
        <f>IF(B242="Покупка",-(D242*E242+F242),IF(B242="Продажа",D242*E242-F242,""))</f>
        <v/>
      </c>
      <c r="H242" s="5">
        <f>IF(B242="Покупка",D242*E242+F242,"")</f>
        <v/>
      </c>
    </row>
    <row r="243">
      <c r="A243" s="4" t="n"/>
      <c r="G243" s="5">
        <f>IF(B243="Покупка",-(D243*E243+F243),IF(B243="Продажа",D243*E243-F243,""))</f>
        <v/>
      </c>
      <c r="H243" s="5">
        <f>IF(B243="Покупка",D243*E243+F243,"")</f>
        <v/>
      </c>
    </row>
    <row r="244">
      <c r="A244" s="4" t="n"/>
      <c r="G244" s="5">
        <f>IF(B244="Покупка",-(D244*E244+F244),IF(B244="Продажа",D244*E244-F244,""))</f>
        <v/>
      </c>
      <c r="H244" s="5">
        <f>IF(B244="Покупка",D244*E244+F244,"")</f>
        <v/>
      </c>
    </row>
    <row r="245">
      <c r="A245" s="4" t="n"/>
      <c r="G245" s="5">
        <f>IF(B245="Покупка",-(D245*E245+F245),IF(B245="Продажа",D245*E245-F245,""))</f>
        <v/>
      </c>
      <c r="H245" s="5">
        <f>IF(B245="Покупка",D245*E245+F245,"")</f>
        <v/>
      </c>
    </row>
    <row r="246">
      <c r="A246" s="4" t="n"/>
      <c r="G246" s="5">
        <f>IF(B246="Покупка",-(D246*E246+F246),IF(B246="Продажа",D246*E246-F246,""))</f>
        <v/>
      </c>
      <c r="H246" s="5">
        <f>IF(B246="Покупка",D246*E246+F246,"")</f>
        <v/>
      </c>
    </row>
    <row r="247">
      <c r="A247" s="4" t="n"/>
      <c r="G247" s="5">
        <f>IF(B247="Покупка",-(D247*E247+F247),IF(B247="Продажа",D247*E247-F247,""))</f>
        <v/>
      </c>
      <c r="H247" s="5">
        <f>IF(B247="Покупка",D247*E247+F247,"")</f>
        <v/>
      </c>
    </row>
    <row r="248">
      <c r="A248" s="4" t="n"/>
      <c r="G248" s="5">
        <f>IF(B248="Покупка",-(D248*E248+F248),IF(B248="Продажа",D248*E248-F248,""))</f>
        <v/>
      </c>
      <c r="H248" s="5">
        <f>IF(B248="Покупка",D248*E248+F248,"")</f>
        <v/>
      </c>
    </row>
    <row r="249">
      <c r="A249" s="4" t="n"/>
      <c r="G249" s="5">
        <f>IF(B249="Покупка",-(D249*E249+F249),IF(B249="Продажа",D249*E249-F249,""))</f>
        <v/>
      </c>
      <c r="H249" s="5">
        <f>IF(B249="Покупка",D249*E249+F249,"")</f>
        <v/>
      </c>
    </row>
    <row r="250">
      <c r="A250" s="4" t="n"/>
      <c r="G250" s="5">
        <f>IF(B250="Покупка",-(D250*E250+F250),IF(B250="Продажа",D250*E250-F250,""))</f>
        <v/>
      </c>
      <c r="H250" s="5">
        <f>IF(B250="Покупка",D250*E250+F250,"")</f>
        <v/>
      </c>
    </row>
    <row r="251">
      <c r="A251" s="4" t="n"/>
      <c r="G251" s="5">
        <f>IF(B251="Покупка",-(D251*E251+F251),IF(B251="Продажа",D251*E251-F251,""))</f>
        <v/>
      </c>
      <c r="H251" s="5">
        <f>IF(B251="Покупка",D251*E251+F251,"")</f>
        <v/>
      </c>
    </row>
    <row r="252">
      <c r="A252" s="4" t="n"/>
      <c r="G252" s="5">
        <f>IF(B252="Покупка",-(D252*E252+F252),IF(B252="Продажа",D252*E252-F252,""))</f>
        <v/>
      </c>
      <c r="H252" s="5">
        <f>IF(B252="Покупка",D252*E252+F252,"")</f>
        <v/>
      </c>
    </row>
    <row r="253">
      <c r="A253" s="4" t="n"/>
      <c r="G253" s="5">
        <f>IF(B253="Покупка",-(D253*E253+F253),IF(B253="Продажа",D253*E253-F253,""))</f>
        <v/>
      </c>
      <c r="H253" s="5">
        <f>IF(B253="Покупка",D253*E253+F253,"")</f>
        <v/>
      </c>
    </row>
    <row r="254">
      <c r="A254" s="4" t="n"/>
      <c r="G254" s="5">
        <f>IF(B254="Покупка",-(D254*E254+F254),IF(B254="Продажа",D254*E254-F254,""))</f>
        <v/>
      </c>
      <c r="H254" s="5">
        <f>IF(B254="Покупка",D254*E254+F254,"")</f>
        <v/>
      </c>
    </row>
    <row r="255">
      <c r="A255" s="4" t="n"/>
      <c r="G255" s="5">
        <f>IF(B255="Покупка",-(D255*E255+F255),IF(B255="Продажа",D255*E255-F255,""))</f>
        <v/>
      </c>
      <c r="H255" s="5">
        <f>IF(B255="Покупка",D255*E255+F255,"")</f>
        <v/>
      </c>
    </row>
    <row r="256">
      <c r="A256" s="4" t="n"/>
      <c r="G256" s="5">
        <f>IF(B256="Покупка",-(D256*E256+F256),IF(B256="Продажа",D256*E256-F256,""))</f>
        <v/>
      </c>
      <c r="H256" s="5">
        <f>IF(B256="Покупка",D256*E256+F256,"")</f>
        <v/>
      </c>
    </row>
    <row r="257">
      <c r="A257" s="4" t="n"/>
      <c r="G257" s="5">
        <f>IF(B257="Покупка",-(D257*E257+F257),IF(B257="Продажа",D257*E257-F257,""))</f>
        <v/>
      </c>
      <c r="H257" s="5">
        <f>IF(B257="Покупка",D257*E257+F257,"")</f>
        <v/>
      </c>
    </row>
    <row r="258">
      <c r="A258" s="4" t="n"/>
      <c r="G258" s="5">
        <f>IF(B258="Покупка",-(D258*E258+F258),IF(B258="Продажа",D258*E258-F258,""))</f>
        <v/>
      </c>
      <c r="H258" s="5">
        <f>IF(B258="Покупка",D258*E258+F258,"")</f>
        <v/>
      </c>
    </row>
    <row r="259">
      <c r="A259" s="4" t="n"/>
      <c r="G259" s="5">
        <f>IF(B259="Покупка",-(D259*E259+F259),IF(B259="Продажа",D259*E259-F259,""))</f>
        <v/>
      </c>
      <c r="H259" s="5">
        <f>IF(B259="Покупка",D259*E259+F259,"")</f>
        <v/>
      </c>
    </row>
    <row r="260">
      <c r="A260" s="4" t="n"/>
      <c r="G260" s="5">
        <f>IF(B260="Покупка",-(D260*E260+F260),IF(B260="Продажа",D260*E260-F260,""))</f>
        <v/>
      </c>
      <c r="H260" s="5">
        <f>IF(B260="Покупка",D260*E260+F260,"")</f>
        <v/>
      </c>
    </row>
    <row r="261">
      <c r="A261" s="4" t="n"/>
      <c r="G261" s="5">
        <f>IF(B261="Покупка",-(D261*E261+F261),IF(B261="Продажа",D261*E261-F261,""))</f>
        <v/>
      </c>
      <c r="H261" s="5">
        <f>IF(B261="Покупка",D261*E261+F261,"")</f>
        <v/>
      </c>
    </row>
    <row r="262">
      <c r="A262" s="4" t="n"/>
      <c r="G262" s="5">
        <f>IF(B262="Покупка",-(D262*E262+F262),IF(B262="Продажа",D262*E262-F262,""))</f>
        <v/>
      </c>
      <c r="H262" s="5">
        <f>IF(B262="Покупка",D262*E262+F262,"")</f>
        <v/>
      </c>
    </row>
    <row r="263">
      <c r="A263" s="4" t="n"/>
      <c r="G263" s="5">
        <f>IF(B263="Покупка",-(D263*E263+F263),IF(B263="Продажа",D263*E263-F263,""))</f>
        <v/>
      </c>
      <c r="H263" s="5">
        <f>IF(B263="Покупка",D263*E263+F263,"")</f>
        <v/>
      </c>
    </row>
    <row r="264">
      <c r="A264" s="4" t="n"/>
      <c r="G264" s="5">
        <f>IF(B264="Покупка",-(D264*E264+F264),IF(B264="Продажа",D264*E264-F264,""))</f>
        <v/>
      </c>
      <c r="H264" s="5">
        <f>IF(B264="Покупка",D264*E264+F264,"")</f>
        <v/>
      </c>
    </row>
    <row r="265">
      <c r="A265" s="4" t="n"/>
      <c r="G265" s="5">
        <f>IF(B265="Покупка",-(D265*E265+F265),IF(B265="Продажа",D265*E265-F265,""))</f>
        <v/>
      </c>
      <c r="H265" s="5">
        <f>IF(B265="Покупка",D265*E265+F265,"")</f>
        <v/>
      </c>
    </row>
    <row r="266">
      <c r="A266" s="4" t="n"/>
      <c r="G266" s="5">
        <f>IF(B266="Покупка",-(D266*E266+F266),IF(B266="Продажа",D266*E266-F266,""))</f>
        <v/>
      </c>
      <c r="H266" s="5">
        <f>IF(B266="Покупка",D266*E266+F266,"")</f>
        <v/>
      </c>
    </row>
    <row r="267">
      <c r="A267" s="4" t="n"/>
      <c r="G267" s="5">
        <f>IF(B267="Покупка",-(D267*E267+F267),IF(B267="Продажа",D267*E267-F267,""))</f>
        <v/>
      </c>
      <c r="H267" s="5">
        <f>IF(B267="Покупка",D267*E267+F267,"")</f>
        <v/>
      </c>
    </row>
    <row r="268">
      <c r="A268" s="4" t="n"/>
      <c r="G268" s="5">
        <f>IF(B268="Покупка",-(D268*E268+F268),IF(B268="Продажа",D268*E268-F268,""))</f>
        <v/>
      </c>
      <c r="H268" s="5">
        <f>IF(B268="Покупка",D268*E268+F268,"")</f>
        <v/>
      </c>
    </row>
    <row r="269">
      <c r="A269" s="4" t="n"/>
      <c r="G269" s="5">
        <f>IF(B269="Покупка",-(D269*E269+F269),IF(B269="Продажа",D269*E269-F269,""))</f>
        <v/>
      </c>
      <c r="H269" s="5">
        <f>IF(B269="Покупка",D269*E269+F269,"")</f>
        <v/>
      </c>
    </row>
    <row r="270">
      <c r="A270" s="4" t="n"/>
      <c r="G270" s="5">
        <f>IF(B270="Покупка",-(D270*E270+F270),IF(B270="Продажа",D270*E270-F270,""))</f>
        <v/>
      </c>
      <c r="H270" s="5">
        <f>IF(B270="Покупка",D270*E270+F270,"")</f>
        <v/>
      </c>
    </row>
    <row r="271">
      <c r="A271" s="4" t="n"/>
      <c r="G271" s="5">
        <f>IF(B271="Покупка",-(D271*E271+F271),IF(B271="Продажа",D271*E271-F271,""))</f>
        <v/>
      </c>
      <c r="H271" s="5">
        <f>IF(B271="Покупка",D271*E271+F271,"")</f>
        <v/>
      </c>
    </row>
    <row r="272">
      <c r="A272" s="4" t="n"/>
      <c r="G272" s="5">
        <f>IF(B272="Покупка",-(D272*E272+F272),IF(B272="Продажа",D272*E272-F272,""))</f>
        <v/>
      </c>
      <c r="H272" s="5">
        <f>IF(B272="Покупка",D272*E272+F272,"")</f>
        <v/>
      </c>
    </row>
    <row r="273">
      <c r="A273" s="4" t="n"/>
      <c r="G273" s="5">
        <f>IF(B273="Покупка",-(D273*E273+F273),IF(B273="Продажа",D273*E273-F273,""))</f>
        <v/>
      </c>
      <c r="H273" s="5">
        <f>IF(B273="Покупка",D273*E273+F273,"")</f>
        <v/>
      </c>
    </row>
    <row r="274">
      <c r="A274" s="4" t="n"/>
      <c r="G274" s="5">
        <f>IF(B274="Покупка",-(D274*E274+F274),IF(B274="Продажа",D274*E274-F274,""))</f>
        <v/>
      </c>
      <c r="H274" s="5">
        <f>IF(B274="Покупка",D274*E274+F274,"")</f>
        <v/>
      </c>
    </row>
    <row r="275">
      <c r="A275" s="4" t="n"/>
      <c r="G275" s="5">
        <f>IF(B275="Покупка",-(D275*E275+F275),IF(B275="Продажа",D275*E275-F275,""))</f>
        <v/>
      </c>
      <c r="H275" s="5">
        <f>IF(B275="Покупка",D275*E275+F275,"")</f>
        <v/>
      </c>
    </row>
    <row r="276">
      <c r="A276" s="4" t="n"/>
      <c r="G276" s="5">
        <f>IF(B276="Покупка",-(D276*E276+F276),IF(B276="Продажа",D276*E276-F276,""))</f>
        <v/>
      </c>
      <c r="H276" s="5">
        <f>IF(B276="Покупка",D276*E276+F276,"")</f>
        <v/>
      </c>
    </row>
    <row r="277">
      <c r="A277" s="4" t="n"/>
      <c r="G277" s="5">
        <f>IF(B277="Покупка",-(D277*E277+F277),IF(B277="Продажа",D277*E277-F277,""))</f>
        <v/>
      </c>
      <c r="H277" s="5">
        <f>IF(B277="Покупка",D277*E277+F277,"")</f>
        <v/>
      </c>
    </row>
    <row r="278">
      <c r="A278" s="4" t="n"/>
      <c r="G278" s="5">
        <f>IF(B278="Покупка",-(D278*E278+F278),IF(B278="Продажа",D278*E278-F278,""))</f>
        <v/>
      </c>
      <c r="H278" s="5">
        <f>IF(B278="Покупка",D278*E278+F278,"")</f>
        <v/>
      </c>
    </row>
    <row r="279">
      <c r="A279" s="4" t="n"/>
      <c r="G279" s="5">
        <f>IF(B279="Покупка",-(D279*E279+F279),IF(B279="Продажа",D279*E279-F279,""))</f>
        <v/>
      </c>
      <c r="H279" s="5">
        <f>IF(B279="Покупка",D279*E279+F279,"")</f>
        <v/>
      </c>
    </row>
    <row r="280">
      <c r="A280" s="4" t="n"/>
      <c r="G280" s="5">
        <f>IF(B280="Покупка",-(D280*E280+F280),IF(B280="Продажа",D280*E280-F280,""))</f>
        <v/>
      </c>
      <c r="H280" s="5">
        <f>IF(B280="Покупка",D280*E280+F280,"")</f>
        <v/>
      </c>
    </row>
    <row r="281">
      <c r="A281" s="4" t="n"/>
      <c r="G281" s="5">
        <f>IF(B281="Покупка",-(D281*E281+F281),IF(B281="Продажа",D281*E281-F281,""))</f>
        <v/>
      </c>
      <c r="H281" s="5">
        <f>IF(B281="Покупка",D281*E281+F281,"")</f>
        <v/>
      </c>
    </row>
    <row r="282">
      <c r="A282" s="4" t="n"/>
      <c r="G282" s="5">
        <f>IF(B282="Покупка",-(D282*E282+F282),IF(B282="Продажа",D282*E282-F282,""))</f>
        <v/>
      </c>
      <c r="H282" s="5">
        <f>IF(B282="Покупка",D282*E282+F282,"")</f>
        <v/>
      </c>
    </row>
    <row r="283">
      <c r="A283" s="4" t="n"/>
      <c r="G283" s="5">
        <f>IF(B283="Покупка",-(D283*E283+F283),IF(B283="Продажа",D283*E283-F283,""))</f>
        <v/>
      </c>
      <c r="H283" s="5">
        <f>IF(B283="Покупка",D283*E283+F283,"")</f>
        <v/>
      </c>
    </row>
    <row r="284">
      <c r="A284" s="4" t="n"/>
      <c r="G284" s="5">
        <f>IF(B284="Покупка",-(D284*E284+F284),IF(B284="Продажа",D284*E284-F284,""))</f>
        <v/>
      </c>
      <c r="H284" s="5">
        <f>IF(B284="Покупка",D284*E284+F284,"")</f>
        <v/>
      </c>
    </row>
    <row r="285">
      <c r="A285" s="4" t="n"/>
      <c r="G285" s="5">
        <f>IF(B285="Покупка",-(D285*E285+F285),IF(B285="Продажа",D285*E285-F285,""))</f>
        <v/>
      </c>
      <c r="H285" s="5">
        <f>IF(B285="Покупка",D285*E285+F285,"")</f>
        <v/>
      </c>
    </row>
    <row r="286">
      <c r="A286" s="4" t="n"/>
      <c r="G286" s="5">
        <f>IF(B286="Покупка",-(D286*E286+F286),IF(B286="Продажа",D286*E286-F286,""))</f>
        <v/>
      </c>
      <c r="H286" s="5">
        <f>IF(B286="Покупка",D286*E286+F286,"")</f>
        <v/>
      </c>
    </row>
    <row r="287">
      <c r="A287" s="4" t="n"/>
      <c r="G287" s="5">
        <f>IF(B287="Покупка",-(D287*E287+F287),IF(B287="Продажа",D287*E287-F287,""))</f>
        <v/>
      </c>
      <c r="H287" s="5">
        <f>IF(B287="Покупка",D287*E287+F287,"")</f>
        <v/>
      </c>
    </row>
    <row r="288">
      <c r="A288" s="4" t="n"/>
      <c r="G288" s="5">
        <f>IF(B288="Покупка",-(D288*E288+F288),IF(B288="Продажа",D288*E288-F288,""))</f>
        <v/>
      </c>
      <c r="H288" s="5">
        <f>IF(B288="Покупка",D288*E288+F288,"")</f>
        <v/>
      </c>
    </row>
    <row r="289">
      <c r="A289" s="4" t="n"/>
      <c r="G289" s="5">
        <f>IF(B289="Покупка",-(D289*E289+F289),IF(B289="Продажа",D289*E289-F289,""))</f>
        <v/>
      </c>
      <c r="H289" s="5">
        <f>IF(B289="Покупка",D289*E289+F289,"")</f>
        <v/>
      </c>
    </row>
    <row r="290">
      <c r="A290" s="4" t="n"/>
      <c r="G290" s="5">
        <f>IF(B290="Покупка",-(D290*E290+F290),IF(B290="Продажа",D290*E290-F290,""))</f>
        <v/>
      </c>
      <c r="H290" s="5">
        <f>IF(B290="Покупка",D290*E290+F290,"")</f>
        <v/>
      </c>
    </row>
    <row r="291">
      <c r="A291" s="4" t="n"/>
      <c r="G291" s="5">
        <f>IF(B291="Покупка",-(D291*E291+F291),IF(B291="Продажа",D291*E291-F291,""))</f>
        <v/>
      </c>
      <c r="H291" s="5">
        <f>IF(B291="Покупка",D291*E291+F291,"")</f>
        <v/>
      </c>
    </row>
    <row r="292">
      <c r="A292" s="4" t="n"/>
      <c r="G292" s="5">
        <f>IF(B292="Покупка",-(D292*E292+F292),IF(B292="Продажа",D292*E292-F292,""))</f>
        <v/>
      </c>
      <c r="H292" s="5">
        <f>IF(B292="Покупка",D292*E292+F292,"")</f>
        <v/>
      </c>
    </row>
    <row r="293">
      <c r="A293" s="4" t="n"/>
      <c r="G293" s="5">
        <f>IF(B293="Покупка",-(D293*E293+F293),IF(B293="Продажа",D293*E293-F293,""))</f>
        <v/>
      </c>
      <c r="H293" s="5">
        <f>IF(B293="Покупка",D293*E293+F293,"")</f>
        <v/>
      </c>
    </row>
    <row r="294">
      <c r="A294" s="4" t="n"/>
      <c r="G294" s="5">
        <f>IF(B294="Покупка",-(D294*E294+F294),IF(B294="Продажа",D294*E294-F294,""))</f>
        <v/>
      </c>
      <c r="H294" s="5">
        <f>IF(B294="Покупка",D294*E294+F294,"")</f>
        <v/>
      </c>
    </row>
    <row r="295">
      <c r="A295" s="4" t="n"/>
      <c r="G295" s="5">
        <f>IF(B295="Покупка",-(D295*E295+F295),IF(B295="Продажа",D295*E295-F295,""))</f>
        <v/>
      </c>
      <c r="H295" s="5">
        <f>IF(B295="Покупка",D295*E295+F295,"")</f>
        <v/>
      </c>
    </row>
    <row r="296">
      <c r="A296" s="4" t="n"/>
      <c r="G296" s="5">
        <f>IF(B296="Покупка",-(D296*E296+F296),IF(B296="Продажа",D296*E296-F296,""))</f>
        <v/>
      </c>
      <c r="H296" s="5">
        <f>IF(B296="Покупка",D296*E296+F296,"")</f>
        <v/>
      </c>
    </row>
    <row r="297">
      <c r="A297" s="4" t="n"/>
      <c r="G297" s="5">
        <f>IF(B297="Покупка",-(D297*E297+F297),IF(B297="Продажа",D297*E297-F297,""))</f>
        <v/>
      </c>
      <c r="H297" s="5">
        <f>IF(B297="Покупка",D297*E297+F297,"")</f>
        <v/>
      </c>
    </row>
    <row r="298">
      <c r="A298" s="4" t="n"/>
      <c r="G298" s="5">
        <f>IF(B298="Покупка",-(D298*E298+F298),IF(B298="Продажа",D298*E298-F298,""))</f>
        <v/>
      </c>
      <c r="H298" s="5">
        <f>IF(B298="Покупка",D298*E298+F298,"")</f>
        <v/>
      </c>
    </row>
    <row r="299">
      <c r="A299" s="4" t="n"/>
      <c r="G299" s="5">
        <f>IF(B299="Покупка",-(D299*E299+F299),IF(B299="Продажа",D299*E299-F299,""))</f>
        <v/>
      </c>
      <c r="H299" s="5">
        <f>IF(B299="Покупка",D299*E299+F299,"")</f>
        <v/>
      </c>
    </row>
    <row r="300">
      <c r="A300" s="4" t="n"/>
      <c r="G300" s="5">
        <f>IF(B300="Покупка",-(D300*E300+F300),IF(B300="Продажа",D300*E300-F300,""))</f>
        <v/>
      </c>
      <c r="H300" s="5">
        <f>IF(B300="Покупка",D300*E300+F300,"")</f>
        <v/>
      </c>
    </row>
    <row r="301">
      <c r="A301" s="4" t="n"/>
      <c r="G301" s="5">
        <f>IF(B301="Покупка",-(D301*E301+F301),IF(B301="Продажа",D301*E301-F301,""))</f>
        <v/>
      </c>
      <c r="H301" s="5">
        <f>IF(B301="Покупка",D301*E301+F301,"")</f>
        <v/>
      </c>
    </row>
    <row r="302">
      <c r="A302" s="4" t="n"/>
      <c r="G302" s="5">
        <f>IF(B302="Покупка",-(D302*E302+F302),IF(B302="Продажа",D302*E302-F302,""))</f>
        <v/>
      </c>
      <c r="H302" s="5">
        <f>IF(B302="Покупка",D302*E302+F302,"")</f>
        <v/>
      </c>
    </row>
    <row r="303">
      <c r="A303" s="4" t="n"/>
      <c r="G303" s="5">
        <f>IF(B303="Покупка",-(D303*E303+F303),IF(B303="Продажа",D303*E303-F303,""))</f>
        <v/>
      </c>
      <c r="H303" s="5">
        <f>IF(B303="Покупка",D303*E303+F303,"")</f>
        <v/>
      </c>
    </row>
    <row r="304">
      <c r="A304" s="4" t="n"/>
      <c r="G304" s="5">
        <f>IF(B304="Покупка",-(D304*E304+F304),IF(B304="Продажа",D304*E304-F304,""))</f>
        <v/>
      </c>
      <c r="H304" s="5">
        <f>IF(B304="Покупка",D304*E304+F304,"")</f>
        <v/>
      </c>
    </row>
    <row r="305">
      <c r="A305" s="4" t="n"/>
      <c r="G305" s="5">
        <f>IF(B305="Покупка",-(D305*E305+F305),IF(B305="Продажа",D305*E305-F305,""))</f>
        <v/>
      </c>
      <c r="H305" s="5">
        <f>IF(B305="Покупка",D305*E305+F305,"")</f>
        <v/>
      </c>
    </row>
    <row r="306">
      <c r="A306" s="4" t="n"/>
      <c r="G306" s="5">
        <f>IF(B306="Покупка",-(D306*E306+F306),IF(B306="Продажа",D306*E306-F306,""))</f>
        <v/>
      </c>
      <c r="H306" s="5">
        <f>IF(B306="Покупка",D306*E306+F306,"")</f>
        <v/>
      </c>
    </row>
    <row r="307">
      <c r="A307" s="4" t="n"/>
      <c r="G307" s="5">
        <f>IF(B307="Покупка",-(D307*E307+F307),IF(B307="Продажа",D307*E307-F307,""))</f>
        <v/>
      </c>
      <c r="H307" s="5">
        <f>IF(B307="Покупка",D307*E307+F307,"")</f>
        <v/>
      </c>
    </row>
    <row r="308">
      <c r="A308" s="4" t="n"/>
      <c r="G308" s="5">
        <f>IF(B308="Покупка",-(D308*E308+F308),IF(B308="Продажа",D308*E308-F308,""))</f>
        <v/>
      </c>
      <c r="H308" s="5">
        <f>IF(B308="Покупка",D308*E308+F308,"")</f>
        <v/>
      </c>
    </row>
    <row r="309">
      <c r="A309" s="4" t="n"/>
      <c r="G309" s="5">
        <f>IF(B309="Покупка",-(D309*E309+F309),IF(B309="Продажа",D309*E309-F309,""))</f>
        <v/>
      </c>
      <c r="H309" s="5">
        <f>IF(B309="Покупка",D309*E309+F309,"")</f>
        <v/>
      </c>
    </row>
    <row r="310">
      <c r="A310" s="4" t="n"/>
      <c r="G310" s="5">
        <f>IF(B310="Покупка",-(D310*E310+F310),IF(B310="Продажа",D310*E310-F310,""))</f>
        <v/>
      </c>
      <c r="H310" s="5">
        <f>IF(B310="Покупка",D310*E310+F310,"")</f>
        <v/>
      </c>
    </row>
    <row r="311">
      <c r="A311" s="4" t="n"/>
      <c r="G311" s="5">
        <f>IF(B311="Покупка",-(D311*E311+F311),IF(B311="Продажа",D311*E311-F311,""))</f>
        <v/>
      </c>
      <c r="H311" s="5">
        <f>IF(B311="Покупка",D311*E311+F311,"")</f>
        <v/>
      </c>
    </row>
    <row r="312">
      <c r="A312" s="4" t="n"/>
      <c r="G312" s="5">
        <f>IF(B312="Покупка",-(D312*E312+F312),IF(B312="Продажа",D312*E312-F312,""))</f>
        <v/>
      </c>
      <c r="H312" s="5">
        <f>IF(B312="Покупка",D312*E312+F312,"")</f>
        <v/>
      </c>
    </row>
    <row r="313">
      <c r="A313" s="4" t="n"/>
      <c r="G313" s="5">
        <f>IF(B313="Покупка",-(D313*E313+F313),IF(B313="Продажа",D313*E313-F313,""))</f>
        <v/>
      </c>
      <c r="H313" s="5">
        <f>IF(B313="Покупка",D313*E313+F313,"")</f>
        <v/>
      </c>
    </row>
    <row r="314">
      <c r="A314" s="4" t="n"/>
      <c r="G314" s="5">
        <f>IF(B314="Покупка",-(D314*E314+F314),IF(B314="Продажа",D314*E314-F314,""))</f>
        <v/>
      </c>
      <c r="H314" s="5">
        <f>IF(B314="Покупка",D314*E314+F314,"")</f>
        <v/>
      </c>
    </row>
    <row r="315">
      <c r="A315" s="4" t="n"/>
      <c r="G315" s="5">
        <f>IF(B315="Покупка",-(D315*E315+F315),IF(B315="Продажа",D315*E315-F315,""))</f>
        <v/>
      </c>
      <c r="H315" s="5">
        <f>IF(B315="Покупка",D315*E315+F315,"")</f>
        <v/>
      </c>
    </row>
    <row r="316">
      <c r="A316" s="4" t="n"/>
      <c r="G316" s="5">
        <f>IF(B316="Покупка",-(D316*E316+F316),IF(B316="Продажа",D316*E316-F316,""))</f>
        <v/>
      </c>
      <c r="H316" s="5">
        <f>IF(B316="Покупка",D316*E316+F316,"")</f>
        <v/>
      </c>
    </row>
    <row r="317">
      <c r="A317" s="4" t="n"/>
      <c r="G317" s="5">
        <f>IF(B317="Покупка",-(D317*E317+F317),IF(B317="Продажа",D317*E317-F317,""))</f>
        <v/>
      </c>
      <c r="H317" s="5">
        <f>IF(B317="Покупка",D317*E317+F317,"")</f>
        <v/>
      </c>
    </row>
    <row r="318">
      <c r="A318" s="4" t="n"/>
      <c r="G318" s="5">
        <f>IF(B318="Покупка",-(D318*E318+F318),IF(B318="Продажа",D318*E318-F318,""))</f>
        <v/>
      </c>
      <c r="H318" s="5">
        <f>IF(B318="Покупка",D318*E318+F318,"")</f>
        <v/>
      </c>
    </row>
    <row r="319">
      <c r="A319" s="4" t="n"/>
      <c r="G319" s="5">
        <f>IF(B319="Покупка",-(D319*E319+F319),IF(B319="Продажа",D319*E319-F319,""))</f>
        <v/>
      </c>
      <c r="H319" s="5">
        <f>IF(B319="Покупка",D319*E319+F319,"")</f>
        <v/>
      </c>
    </row>
    <row r="320">
      <c r="A320" s="4" t="n"/>
      <c r="G320" s="5">
        <f>IF(B320="Покупка",-(D320*E320+F320),IF(B320="Продажа",D320*E320-F320,""))</f>
        <v/>
      </c>
      <c r="H320" s="5">
        <f>IF(B320="Покупка",D320*E320+F320,"")</f>
        <v/>
      </c>
    </row>
    <row r="321">
      <c r="A321" s="4" t="n"/>
      <c r="G321" s="5">
        <f>IF(B321="Покупка",-(D321*E321+F321),IF(B321="Продажа",D321*E321-F321,""))</f>
        <v/>
      </c>
      <c r="H321" s="5">
        <f>IF(B321="Покупка",D321*E321+F321,"")</f>
        <v/>
      </c>
    </row>
    <row r="322">
      <c r="A322" s="4" t="n"/>
      <c r="G322" s="5">
        <f>IF(B322="Покупка",-(D322*E322+F322),IF(B322="Продажа",D322*E322-F322,""))</f>
        <v/>
      </c>
      <c r="H322" s="5">
        <f>IF(B322="Покупка",D322*E322+F322,"")</f>
        <v/>
      </c>
    </row>
    <row r="323">
      <c r="A323" s="4" t="n"/>
      <c r="G323" s="5">
        <f>IF(B323="Покупка",-(D323*E323+F323),IF(B323="Продажа",D323*E323-F323,""))</f>
        <v/>
      </c>
      <c r="H323" s="5">
        <f>IF(B323="Покупка",D323*E323+F323,"")</f>
        <v/>
      </c>
    </row>
    <row r="324">
      <c r="A324" s="4" t="n"/>
      <c r="G324" s="5">
        <f>IF(B324="Покупка",-(D324*E324+F324),IF(B324="Продажа",D324*E324-F324,""))</f>
        <v/>
      </c>
      <c r="H324" s="5">
        <f>IF(B324="Покупка",D324*E324+F324,"")</f>
        <v/>
      </c>
    </row>
    <row r="325">
      <c r="A325" s="4" t="n"/>
      <c r="G325" s="5">
        <f>IF(B325="Покупка",-(D325*E325+F325),IF(B325="Продажа",D325*E325-F325,""))</f>
        <v/>
      </c>
      <c r="H325" s="5">
        <f>IF(B325="Покупка",D325*E325+F325,"")</f>
        <v/>
      </c>
    </row>
    <row r="326">
      <c r="A326" s="4" t="n"/>
      <c r="G326" s="5">
        <f>IF(B326="Покупка",-(D326*E326+F326),IF(B326="Продажа",D326*E326-F326,""))</f>
        <v/>
      </c>
      <c r="H326" s="5">
        <f>IF(B326="Покупка",D326*E326+F326,"")</f>
        <v/>
      </c>
    </row>
    <row r="327">
      <c r="A327" s="4" t="n"/>
      <c r="G327" s="5">
        <f>IF(B327="Покупка",-(D327*E327+F327),IF(B327="Продажа",D327*E327-F327,""))</f>
        <v/>
      </c>
      <c r="H327" s="5">
        <f>IF(B327="Покупка",D327*E327+F327,"")</f>
        <v/>
      </c>
    </row>
    <row r="328">
      <c r="A328" s="4" t="n"/>
      <c r="G328" s="5">
        <f>IF(B328="Покупка",-(D328*E328+F328),IF(B328="Продажа",D328*E328-F328,""))</f>
        <v/>
      </c>
      <c r="H328" s="5">
        <f>IF(B328="Покупка",D328*E328+F328,"")</f>
        <v/>
      </c>
    </row>
    <row r="329">
      <c r="A329" s="4" t="n"/>
      <c r="G329" s="5">
        <f>IF(B329="Покупка",-(D329*E329+F329),IF(B329="Продажа",D329*E329-F329,""))</f>
        <v/>
      </c>
      <c r="H329" s="5">
        <f>IF(B329="Покупка",D329*E329+F329,"")</f>
        <v/>
      </c>
    </row>
    <row r="330">
      <c r="A330" s="4" t="n"/>
      <c r="G330" s="5">
        <f>IF(B330="Покупка",-(D330*E330+F330),IF(B330="Продажа",D330*E330-F330,""))</f>
        <v/>
      </c>
      <c r="H330" s="5">
        <f>IF(B330="Покупка",D330*E330+F330,"")</f>
        <v/>
      </c>
    </row>
    <row r="331">
      <c r="A331" s="4" t="n"/>
      <c r="G331" s="5">
        <f>IF(B331="Покупка",-(D331*E331+F331),IF(B331="Продажа",D331*E331-F331,""))</f>
        <v/>
      </c>
      <c r="H331" s="5">
        <f>IF(B331="Покупка",D331*E331+F331,"")</f>
        <v/>
      </c>
    </row>
    <row r="332">
      <c r="A332" s="4" t="n"/>
      <c r="G332" s="5">
        <f>IF(B332="Покупка",-(D332*E332+F332),IF(B332="Продажа",D332*E332-F332,""))</f>
        <v/>
      </c>
      <c r="H332" s="5">
        <f>IF(B332="Покупка",D332*E332+F332,"")</f>
        <v/>
      </c>
    </row>
    <row r="333">
      <c r="A333" s="4" t="n"/>
      <c r="G333" s="5">
        <f>IF(B333="Покупка",-(D333*E333+F333),IF(B333="Продажа",D333*E333-F333,""))</f>
        <v/>
      </c>
      <c r="H333" s="5">
        <f>IF(B333="Покупка",D333*E333+F333,"")</f>
        <v/>
      </c>
    </row>
    <row r="334">
      <c r="A334" s="4" t="n"/>
      <c r="G334" s="5">
        <f>IF(B334="Покупка",-(D334*E334+F334),IF(B334="Продажа",D334*E334-F334,""))</f>
        <v/>
      </c>
      <c r="H334" s="5">
        <f>IF(B334="Покупка",D334*E334+F334,"")</f>
        <v/>
      </c>
    </row>
    <row r="335">
      <c r="A335" s="4" t="n"/>
      <c r="G335" s="5">
        <f>IF(B335="Покупка",-(D335*E335+F335),IF(B335="Продажа",D335*E335-F335,""))</f>
        <v/>
      </c>
      <c r="H335" s="5">
        <f>IF(B335="Покупка",D335*E335+F335,"")</f>
        <v/>
      </c>
    </row>
    <row r="336">
      <c r="A336" s="4" t="n"/>
      <c r="G336" s="5">
        <f>IF(B336="Покупка",-(D336*E336+F336),IF(B336="Продажа",D336*E336-F336,""))</f>
        <v/>
      </c>
      <c r="H336" s="5">
        <f>IF(B336="Покупка",D336*E336+F336,"")</f>
        <v/>
      </c>
    </row>
    <row r="337">
      <c r="A337" s="4" t="n"/>
      <c r="G337" s="5">
        <f>IF(B337="Покупка",-(D337*E337+F337),IF(B337="Продажа",D337*E337-F337,""))</f>
        <v/>
      </c>
      <c r="H337" s="5">
        <f>IF(B337="Покупка",D337*E337+F337,"")</f>
        <v/>
      </c>
    </row>
    <row r="338">
      <c r="A338" s="4" t="n"/>
      <c r="G338" s="5">
        <f>IF(B338="Покупка",-(D338*E338+F338),IF(B338="Продажа",D338*E338-F338,""))</f>
        <v/>
      </c>
      <c r="H338" s="5">
        <f>IF(B338="Покупка",D338*E338+F338,"")</f>
        <v/>
      </c>
    </row>
    <row r="339">
      <c r="A339" s="4" t="n"/>
      <c r="G339" s="5">
        <f>IF(B339="Покупка",-(D339*E339+F339),IF(B339="Продажа",D339*E339-F339,""))</f>
        <v/>
      </c>
      <c r="H339" s="5">
        <f>IF(B339="Покупка",D339*E339+F339,"")</f>
        <v/>
      </c>
    </row>
    <row r="340">
      <c r="A340" s="4" t="n"/>
      <c r="G340" s="5">
        <f>IF(B340="Покупка",-(D340*E340+F340),IF(B340="Продажа",D340*E340-F340,""))</f>
        <v/>
      </c>
      <c r="H340" s="5">
        <f>IF(B340="Покупка",D340*E340+F340,"")</f>
        <v/>
      </c>
    </row>
    <row r="341">
      <c r="A341" s="4" t="n"/>
      <c r="G341" s="5">
        <f>IF(B341="Покупка",-(D341*E341+F341),IF(B341="Продажа",D341*E341-F341,""))</f>
        <v/>
      </c>
      <c r="H341" s="5">
        <f>IF(B341="Покупка",D341*E341+F341,"")</f>
        <v/>
      </c>
    </row>
    <row r="342">
      <c r="A342" s="4" t="n"/>
      <c r="G342" s="5">
        <f>IF(B342="Покупка",-(D342*E342+F342),IF(B342="Продажа",D342*E342-F342,""))</f>
        <v/>
      </c>
      <c r="H342" s="5">
        <f>IF(B342="Покупка",D342*E342+F342,"")</f>
        <v/>
      </c>
    </row>
    <row r="343">
      <c r="A343" s="4" t="n"/>
      <c r="G343" s="5">
        <f>IF(B343="Покупка",-(D343*E343+F343),IF(B343="Продажа",D343*E343-F343,""))</f>
        <v/>
      </c>
      <c r="H343" s="5">
        <f>IF(B343="Покупка",D343*E343+F343,"")</f>
        <v/>
      </c>
    </row>
    <row r="344">
      <c r="A344" s="4" t="n"/>
      <c r="G344" s="5">
        <f>IF(B344="Покупка",-(D344*E344+F344),IF(B344="Продажа",D344*E344-F344,""))</f>
        <v/>
      </c>
      <c r="H344" s="5">
        <f>IF(B344="Покупка",D344*E344+F344,"")</f>
        <v/>
      </c>
    </row>
    <row r="345">
      <c r="A345" s="4" t="n"/>
      <c r="G345" s="5">
        <f>IF(B345="Покупка",-(D345*E345+F345),IF(B345="Продажа",D345*E345-F345,""))</f>
        <v/>
      </c>
      <c r="H345" s="5">
        <f>IF(B345="Покупка",D345*E345+F345,"")</f>
        <v/>
      </c>
    </row>
    <row r="346">
      <c r="A346" s="4" t="n"/>
      <c r="G346" s="5">
        <f>IF(B346="Покупка",-(D346*E346+F346),IF(B346="Продажа",D346*E346-F346,""))</f>
        <v/>
      </c>
      <c r="H346" s="5">
        <f>IF(B346="Покупка",D346*E346+F346,"")</f>
        <v/>
      </c>
    </row>
    <row r="347">
      <c r="A347" s="4" t="n"/>
      <c r="G347" s="5">
        <f>IF(B347="Покупка",-(D347*E347+F347),IF(B347="Продажа",D347*E347-F347,""))</f>
        <v/>
      </c>
      <c r="H347" s="5">
        <f>IF(B347="Покупка",D347*E347+F347,"")</f>
        <v/>
      </c>
    </row>
    <row r="348">
      <c r="A348" s="4" t="n"/>
      <c r="G348" s="5">
        <f>IF(B348="Покупка",-(D348*E348+F348),IF(B348="Продажа",D348*E348-F348,""))</f>
        <v/>
      </c>
      <c r="H348" s="5">
        <f>IF(B348="Покупка",D348*E348+F348,"")</f>
        <v/>
      </c>
    </row>
    <row r="349">
      <c r="A349" s="4" t="n"/>
      <c r="G349" s="5">
        <f>IF(B349="Покупка",-(D349*E349+F349),IF(B349="Продажа",D349*E349-F349,""))</f>
        <v/>
      </c>
      <c r="H349" s="5">
        <f>IF(B349="Покупка",D349*E349+F349,"")</f>
        <v/>
      </c>
    </row>
    <row r="350">
      <c r="A350" s="4" t="n"/>
      <c r="G350" s="5">
        <f>IF(B350="Покупка",-(D350*E350+F350),IF(B350="Продажа",D350*E350-F350,""))</f>
        <v/>
      </c>
      <c r="H350" s="5">
        <f>IF(B350="Покупка",D350*E350+F350,"")</f>
        <v/>
      </c>
    </row>
    <row r="351">
      <c r="A351" s="4" t="n"/>
      <c r="G351" s="5">
        <f>IF(B351="Покупка",-(D351*E351+F351),IF(B351="Продажа",D351*E351-F351,""))</f>
        <v/>
      </c>
      <c r="H351" s="5">
        <f>IF(B351="Покупка",D351*E351+F351,"")</f>
        <v/>
      </c>
    </row>
    <row r="352">
      <c r="A352" s="4" t="n"/>
      <c r="G352" s="5">
        <f>IF(B352="Покупка",-(D352*E352+F352),IF(B352="Продажа",D352*E352-F352,""))</f>
        <v/>
      </c>
      <c r="H352" s="5">
        <f>IF(B352="Покупка",D352*E352+F352,"")</f>
        <v/>
      </c>
    </row>
    <row r="353">
      <c r="A353" s="4" t="n"/>
      <c r="G353" s="5">
        <f>IF(B353="Покупка",-(D353*E353+F353),IF(B353="Продажа",D353*E353-F353,""))</f>
        <v/>
      </c>
      <c r="H353" s="5">
        <f>IF(B353="Покупка",D353*E353+F353,"")</f>
        <v/>
      </c>
    </row>
    <row r="354">
      <c r="A354" s="4" t="n"/>
      <c r="G354" s="5">
        <f>IF(B354="Покупка",-(D354*E354+F354),IF(B354="Продажа",D354*E354-F354,""))</f>
        <v/>
      </c>
      <c r="H354" s="5">
        <f>IF(B354="Покупка",D354*E354+F354,"")</f>
        <v/>
      </c>
    </row>
    <row r="355">
      <c r="A355" s="4" t="n"/>
      <c r="G355" s="5">
        <f>IF(B355="Покупка",-(D355*E355+F355),IF(B355="Продажа",D355*E355-F355,""))</f>
        <v/>
      </c>
      <c r="H355" s="5">
        <f>IF(B355="Покупка",D355*E355+F355,"")</f>
        <v/>
      </c>
    </row>
    <row r="356">
      <c r="A356" s="4" t="n"/>
      <c r="G356" s="5">
        <f>IF(B356="Покупка",-(D356*E356+F356),IF(B356="Продажа",D356*E356-F356,""))</f>
        <v/>
      </c>
      <c r="H356" s="5">
        <f>IF(B356="Покупка",D356*E356+F356,"")</f>
        <v/>
      </c>
    </row>
    <row r="357">
      <c r="A357" s="4" t="n"/>
      <c r="G357" s="5">
        <f>IF(B357="Покупка",-(D357*E357+F357),IF(B357="Продажа",D357*E357-F357,""))</f>
        <v/>
      </c>
      <c r="H357" s="5">
        <f>IF(B357="Покупка",D357*E357+F357,"")</f>
        <v/>
      </c>
    </row>
    <row r="358">
      <c r="A358" s="4" t="n"/>
      <c r="G358" s="5">
        <f>IF(B358="Покупка",-(D358*E358+F358),IF(B358="Продажа",D358*E358-F358,""))</f>
        <v/>
      </c>
      <c r="H358" s="5">
        <f>IF(B358="Покупка",D358*E358+F358,"")</f>
        <v/>
      </c>
    </row>
    <row r="359">
      <c r="A359" s="4" t="n"/>
      <c r="G359" s="5">
        <f>IF(B359="Покупка",-(D359*E359+F359),IF(B359="Продажа",D359*E359-F359,""))</f>
        <v/>
      </c>
      <c r="H359" s="5">
        <f>IF(B359="Покупка",D359*E359+F359,"")</f>
        <v/>
      </c>
    </row>
    <row r="360">
      <c r="A360" s="4" t="n"/>
      <c r="G360" s="5">
        <f>IF(B360="Покупка",-(D360*E360+F360),IF(B360="Продажа",D360*E360-F360,""))</f>
        <v/>
      </c>
      <c r="H360" s="5">
        <f>IF(B360="Покупка",D360*E360+F360,"")</f>
        <v/>
      </c>
    </row>
    <row r="361">
      <c r="A361" s="4" t="n"/>
      <c r="G361" s="5">
        <f>IF(B361="Покупка",-(D361*E361+F361),IF(B361="Продажа",D361*E361-F361,""))</f>
        <v/>
      </c>
      <c r="H361" s="5">
        <f>IF(B361="Покупка",D361*E361+F361,"")</f>
        <v/>
      </c>
    </row>
    <row r="362">
      <c r="A362" s="4" t="n"/>
      <c r="G362" s="5">
        <f>IF(B362="Покупка",-(D362*E362+F362),IF(B362="Продажа",D362*E362-F362,""))</f>
        <v/>
      </c>
      <c r="H362" s="5">
        <f>IF(B362="Покупка",D362*E362+F362,"")</f>
        <v/>
      </c>
    </row>
    <row r="363">
      <c r="A363" s="4" t="n"/>
      <c r="G363" s="5">
        <f>IF(B363="Покупка",-(D363*E363+F363),IF(B363="Продажа",D363*E363-F363,""))</f>
        <v/>
      </c>
      <c r="H363" s="5">
        <f>IF(B363="Покупка",D363*E363+F363,"")</f>
        <v/>
      </c>
    </row>
    <row r="364">
      <c r="A364" s="4" t="n"/>
      <c r="G364" s="5">
        <f>IF(B364="Покупка",-(D364*E364+F364),IF(B364="Продажа",D364*E364-F364,""))</f>
        <v/>
      </c>
      <c r="H364" s="5">
        <f>IF(B364="Покупка",D364*E364+F364,"")</f>
        <v/>
      </c>
    </row>
    <row r="365">
      <c r="A365" s="4" t="n"/>
      <c r="G365" s="5">
        <f>IF(B365="Покупка",-(D365*E365+F365),IF(B365="Продажа",D365*E365-F365,""))</f>
        <v/>
      </c>
      <c r="H365" s="5">
        <f>IF(B365="Покупка",D365*E365+F365,"")</f>
        <v/>
      </c>
    </row>
    <row r="366">
      <c r="A366" s="4" t="n"/>
      <c r="G366" s="5">
        <f>IF(B366="Покупка",-(D366*E366+F366),IF(B366="Продажа",D366*E366-F366,""))</f>
        <v/>
      </c>
      <c r="H366" s="5">
        <f>IF(B366="Покупка",D366*E366+F366,"")</f>
        <v/>
      </c>
    </row>
    <row r="367">
      <c r="A367" s="4" t="n"/>
      <c r="G367" s="5">
        <f>IF(B367="Покупка",-(D367*E367+F367),IF(B367="Продажа",D367*E367-F367,""))</f>
        <v/>
      </c>
      <c r="H367" s="5">
        <f>IF(B367="Покупка",D367*E367+F367,"")</f>
        <v/>
      </c>
    </row>
    <row r="368">
      <c r="A368" s="4" t="n"/>
      <c r="G368" s="5">
        <f>IF(B368="Покупка",-(D368*E368+F368),IF(B368="Продажа",D368*E368-F368,""))</f>
        <v/>
      </c>
      <c r="H368" s="5">
        <f>IF(B368="Покупка",D368*E368+F368,"")</f>
        <v/>
      </c>
    </row>
    <row r="369">
      <c r="A369" s="4" t="n"/>
      <c r="G369" s="5">
        <f>IF(B369="Покупка",-(D369*E369+F369),IF(B369="Продажа",D369*E369-F369,""))</f>
        <v/>
      </c>
      <c r="H369" s="5">
        <f>IF(B369="Покупка",D369*E369+F369,"")</f>
        <v/>
      </c>
    </row>
    <row r="370">
      <c r="A370" s="4" t="n"/>
      <c r="G370" s="5">
        <f>IF(B370="Покупка",-(D370*E370+F370),IF(B370="Продажа",D370*E370-F370,""))</f>
        <v/>
      </c>
      <c r="H370" s="5">
        <f>IF(B370="Покупка",D370*E370+F370,"")</f>
        <v/>
      </c>
    </row>
    <row r="371">
      <c r="A371" s="4" t="n"/>
      <c r="G371" s="5">
        <f>IF(B371="Покупка",-(D371*E371+F371),IF(B371="Продажа",D371*E371-F371,""))</f>
        <v/>
      </c>
      <c r="H371" s="5">
        <f>IF(B371="Покупка",D371*E371+F371,"")</f>
        <v/>
      </c>
    </row>
    <row r="372">
      <c r="A372" s="4" t="n"/>
      <c r="G372" s="5">
        <f>IF(B372="Покупка",-(D372*E372+F372),IF(B372="Продажа",D372*E372-F372,""))</f>
        <v/>
      </c>
      <c r="H372" s="5">
        <f>IF(B372="Покупка",D372*E372+F372,"")</f>
        <v/>
      </c>
    </row>
    <row r="373">
      <c r="A373" s="4" t="n"/>
      <c r="G373" s="5">
        <f>IF(B373="Покупка",-(D373*E373+F373),IF(B373="Продажа",D373*E373-F373,""))</f>
        <v/>
      </c>
      <c r="H373" s="5">
        <f>IF(B373="Покупка",D373*E373+F373,"")</f>
        <v/>
      </c>
    </row>
    <row r="374">
      <c r="A374" s="4" t="n"/>
      <c r="G374" s="5">
        <f>IF(B374="Покупка",-(D374*E374+F374),IF(B374="Продажа",D374*E374-F374,""))</f>
        <v/>
      </c>
      <c r="H374" s="5">
        <f>IF(B374="Покупка",D374*E374+F374,"")</f>
        <v/>
      </c>
    </row>
    <row r="375">
      <c r="A375" s="4" t="n"/>
      <c r="G375" s="5">
        <f>IF(B375="Покупка",-(D375*E375+F375),IF(B375="Продажа",D375*E375-F375,""))</f>
        <v/>
      </c>
      <c r="H375" s="5">
        <f>IF(B375="Покупка",D375*E375+F375,"")</f>
        <v/>
      </c>
    </row>
    <row r="376">
      <c r="A376" s="4" t="n"/>
      <c r="G376" s="5">
        <f>IF(B376="Покупка",-(D376*E376+F376),IF(B376="Продажа",D376*E376-F376,""))</f>
        <v/>
      </c>
      <c r="H376" s="5">
        <f>IF(B376="Покупка",D376*E376+F376,"")</f>
        <v/>
      </c>
    </row>
    <row r="377">
      <c r="A377" s="4" t="n"/>
      <c r="G377" s="5">
        <f>IF(B377="Покупка",-(D377*E377+F377),IF(B377="Продажа",D377*E377-F377,""))</f>
        <v/>
      </c>
      <c r="H377" s="5">
        <f>IF(B377="Покупка",D377*E377+F377,"")</f>
        <v/>
      </c>
    </row>
    <row r="378">
      <c r="A378" s="4" t="n"/>
      <c r="G378" s="5">
        <f>IF(B378="Покупка",-(D378*E378+F378),IF(B378="Продажа",D378*E378-F378,""))</f>
        <v/>
      </c>
      <c r="H378" s="5">
        <f>IF(B378="Покупка",D378*E378+F378,"")</f>
        <v/>
      </c>
    </row>
    <row r="379">
      <c r="A379" s="4" t="n"/>
      <c r="G379" s="5">
        <f>IF(B379="Покупка",-(D379*E379+F379),IF(B379="Продажа",D379*E379-F379,""))</f>
        <v/>
      </c>
      <c r="H379" s="5">
        <f>IF(B379="Покупка",D379*E379+F379,"")</f>
        <v/>
      </c>
    </row>
    <row r="380">
      <c r="A380" s="4" t="n"/>
      <c r="G380" s="5">
        <f>IF(B380="Покупка",-(D380*E380+F380),IF(B380="Продажа",D380*E380-F380,""))</f>
        <v/>
      </c>
      <c r="H380" s="5">
        <f>IF(B380="Покупка",D380*E380+F380,"")</f>
        <v/>
      </c>
    </row>
    <row r="381">
      <c r="A381" s="4" t="n"/>
      <c r="G381" s="5">
        <f>IF(B381="Покупка",-(D381*E381+F381),IF(B381="Продажа",D381*E381-F381,""))</f>
        <v/>
      </c>
      <c r="H381" s="5">
        <f>IF(B381="Покупка",D381*E381+F381,"")</f>
        <v/>
      </c>
    </row>
    <row r="382">
      <c r="A382" s="4" t="n"/>
      <c r="G382" s="5">
        <f>IF(B382="Покупка",-(D382*E382+F382),IF(B382="Продажа",D382*E382-F382,""))</f>
        <v/>
      </c>
      <c r="H382" s="5">
        <f>IF(B382="Покупка",D382*E382+F382,"")</f>
        <v/>
      </c>
    </row>
    <row r="383">
      <c r="A383" s="4" t="n"/>
      <c r="G383" s="5">
        <f>IF(B383="Покупка",-(D383*E383+F383),IF(B383="Продажа",D383*E383-F383,""))</f>
        <v/>
      </c>
      <c r="H383" s="5">
        <f>IF(B383="Покупка",D383*E383+F383,"")</f>
        <v/>
      </c>
    </row>
    <row r="384">
      <c r="A384" s="4" t="n"/>
      <c r="G384" s="5">
        <f>IF(B384="Покупка",-(D384*E384+F384),IF(B384="Продажа",D384*E384-F384,""))</f>
        <v/>
      </c>
      <c r="H384" s="5">
        <f>IF(B384="Покупка",D384*E384+F384,"")</f>
        <v/>
      </c>
    </row>
    <row r="385">
      <c r="A385" s="4" t="n"/>
      <c r="G385" s="5">
        <f>IF(B385="Покупка",-(D385*E385+F385),IF(B385="Продажа",D385*E385-F385,""))</f>
        <v/>
      </c>
      <c r="H385" s="5">
        <f>IF(B385="Покупка",D385*E385+F385,"")</f>
        <v/>
      </c>
    </row>
    <row r="386">
      <c r="A386" s="4" t="n"/>
      <c r="G386" s="5">
        <f>IF(B386="Покупка",-(D386*E386+F386),IF(B386="Продажа",D386*E386-F386,""))</f>
        <v/>
      </c>
      <c r="H386" s="5">
        <f>IF(B386="Покупка",D386*E386+F386,"")</f>
        <v/>
      </c>
    </row>
    <row r="387">
      <c r="A387" s="4" t="n"/>
      <c r="G387" s="5">
        <f>IF(B387="Покупка",-(D387*E387+F387),IF(B387="Продажа",D387*E387-F387,""))</f>
        <v/>
      </c>
      <c r="H387" s="5">
        <f>IF(B387="Покупка",D387*E387+F387,"")</f>
        <v/>
      </c>
    </row>
    <row r="388">
      <c r="A388" s="4" t="n"/>
      <c r="G388" s="5">
        <f>IF(B388="Покупка",-(D388*E388+F388),IF(B388="Продажа",D388*E388-F388,""))</f>
        <v/>
      </c>
      <c r="H388" s="5">
        <f>IF(B388="Покупка",D388*E388+F388,"")</f>
        <v/>
      </c>
    </row>
    <row r="389">
      <c r="A389" s="4" t="n"/>
      <c r="G389" s="5">
        <f>IF(B389="Покупка",-(D389*E389+F389),IF(B389="Продажа",D389*E389-F389,""))</f>
        <v/>
      </c>
      <c r="H389" s="5">
        <f>IF(B389="Покупка",D389*E389+F389,"")</f>
        <v/>
      </c>
    </row>
    <row r="390">
      <c r="A390" s="4" t="n"/>
      <c r="G390" s="5">
        <f>IF(B390="Покупка",-(D390*E390+F390),IF(B390="Продажа",D390*E390-F390,""))</f>
        <v/>
      </c>
      <c r="H390" s="5">
        <f>IF(B390="Покупка",D390*E390+F390,"")</f>
        <v/>
      </c>
    </row>
    <row r="391">
      <c r="A391" s="4" t="n"/>
      <c r="G391" s="5">
        <f>IF(B391="Покупка",-(D391*E391+F391),IF(B391="Продажа",D391*E391-F391,""))</f>
        <v/>
      </c>
      <c r="H391" s="5">
        <f>IF(B391="Покупка",D391*E391+F391,"")</f>
        <v/>
      </c>
    </row>
    <row r="392">
      <c r="A392" s="4" t="n"/>
      <c r="G392" s="5">
        <f>IF(B392="Покупка",-(D392*E392+F392),IF(B392="Продажа",D392*E392-F392,""))</f>
        <v/>
      </c>
      <c r="H392" s="5">
        <f>IF(B392="Покупка",D392*E392+F392,"")</f>
        <v/>
      </c>
    </row>
    <row r="393">
      <c r="A393" s="4" t="n"/>
      <c r="G393" s="5">
        <f>IF(B393="Покупка",-(D393*E393+F393),IF(B393="Продажа",D393*E393-F393,""))</f>
        <v/>
      </c>
      <c r="H393" s="5">
        <f>IF(B393="Покупка",D393*E393+F393,"")</f>
        <v/>
      </c>
    </row>
    <row r="394">
      <c r="A394" s="4" t="n"/>
      <c r="G394" s="5">
        <f>IF(B394="Покупка",-(D394*E394+F394),IF(B394="Продажа",D394*E394-F394,""))</f>
        <v/>
      </c>
      <c r="H394" s="5">
        <f>IF(B394="Покупка",D394*E394+F394,"")</f>
        <v/>
      </c>
    </row>
    <row r="395">
      <c r="A395" s="4" t="n"/>
      <c r="G395" s="5">
        <f>IF(B395="Покупка",-(D395*E395+F395),IF(B395="Продажа",D395*E395-F395,""))</f>
        <v/>
      </c>
      <c r="H395" s="5">
        <f>IF(B395="Покупка",D395*E395+F395,"")</f>
        <v/>
      </c>
    </row>
    <row r="396">
      <c r="A396" s="4" t="n"/>
      <c r="G396" s="5">
        <f>IF(B396="Покупка",-(D396*E396+F396),IF(B396="Продажа",D396*E396-F396,""))</f>
        <v/>
      </c>
      <c r="H396" s="5">
        <f>IF(B396="Покупка",D396*E396+F396,"")</f>
        <v/>
      </c>
    </row>
    <row r="397">
      <c r="A397" s="4" t="n"/>
      <c r="G397" s="5">
        <f>IF(B397="Покупка",-(D397*E397+F397),IF(B397="Продажа",D397*E397-F397,""))</f>
        <v/>
      </c>
      <c r="H397" s="5">
        <f>IF(B397="Покупка",D397*E397+F397,"")</f>
        <v/>
      </c>
    </row>
    <row r="398">
      <c r="A398" s="4" t="n"/>
      <c r="G398" s="5">
        <f>IF(B398="Покупка",-(D398*E398+F398),IF(B398="Продажа",D398*E398-F398,""))</f>
        <v/>
      </c>
      <c r="H398" s="5">
        <f>IF(B398="Покупка",D398*E398+F398,"")</f>
        <v/>
      </c>
    </row>
    <row r="399">
      <c r="A399" s="4" t="n"/>
      <c r="G399" s="5">
        <f>IF(B399="Покупка",-(D399*E399+F399),IF(B399="Продажа",D399*E399-F399,""))</f>
        <v/>
      </c>
      <c r="H399" s="5">
        <f>IF(B399="Покупка",D399*E399+F399,"")</f>
        <v/>
      </c>
    </row>
    <row r="400">
      <c r="A400" s="4" t="n"/>
      <c r="G400" s="5">
        <f>IF(B400="Покупка",-(D400*E400+F400),IF(B400="Продажа",D400*E400-F400,""))</f>
        <v/>
      </c>
      <c r="H400" s="5">
        <f>IF(B400="Покупка",D400*E400+F400,"")</f>
        <v/>
      </c>
    </row>
    <row r="401">
      <c r="A401" s="4" t="n"/>
      <c r="G401" s="5">
        <f>IF(B401="Покупка",-(D401*E401+F401),IF(B401="Продажа",D401*E401-F401,""))</f>
        <v/>
      </c>
      <c r="H401" s="5">
        <f>IF(B401="Покупка",D401*E401+F401,"")</f>
        <v/>
      </c>
    </row>
    <row r="402">
      <c r="A402" s="4" t="n"/>
      <c r="G402" s="5">
        <f>IF(B402="Покупка",-(D402*E402+F402),IF(B402="Продажа",D402*E402-F402,""))</f>
        <v/>
      </c>
      <c r="H402" s="5">
        <f>IF(B402="Покупка",D402*E402+F402,"")</f>
        <v/>
      </c>
    </row>
    <row r="403">
      <c r="A403" s="4" t="n"/>
      <c r="G403" s="5">
        <f>IF(B403="Покупка",-(D403*E403+F403),IF(B403="Продажа",D403*E403-F403,""))</f>
        <v/>
      </c>
      <c r="H403" s="5">
        <f>IF(B403="Покупка",D403*E403+F403,"")</f>
        <v/>
      </c>
    </row>
    <row r="404">
      <c r="A404" s="4" t="n"/>
      <c r="G404" s="5">
        <f>IF(B404="Покупка",-(D404*E404+F404),IF(B404="Продажа",D404*E404-F404,""))</f>
        <v/>
      </c>
      <c r="H404" s="5">
        <f>IF(B404="Покупка",D404*E404+F404,"")</f>
        <v/>
      </c>
    </row>
    <row r="405">
      <c r="A405" s="4" t="n"/>
      <c r="G405" s="5">
        <f>IF(B405="Покупка",-(D405*E405+F405),IF(B405="Продажа",D405*E405-F405,""))</f>
        <v/>
      </c>
      <c r="H405" s="5">
        <f>IF(B405="Покупка",D405*E405+F405,"")</f>
        <v/>
      </c>
    </row>
    <row r="406">
      <c r="A406" s="4" t="n"/>
      <c r="G406" s="5">
        <f>IF(B406="Покупка",-(D406*E406+F406),IF(B406="Продажа",D406*E406-F406,""))</f>
        <v/>
      </c>
      <c r="H406" s="5">
        <f>IF(B406="Покупка",D406*E406+F406,"")</f>
        <v/>
      </c>
    </row>
    <row r="407">
      <c r="A407" s="4" t="n"/>
      <c r="G407" s="5">
        <f>IF(B407="Покупка",-(D407*E407+F407),IF(B407="Продажа",D407*E407-F407,""))</f>
        <v/>
      </c>
      <c r="H407" s="5">
        <f>IF(B407="Покупка",D407*E407+F407,"")</f>
        <v/>
      </c>
    </row>
    <row r="408">
      <c r="A408" s="4" t="n"/>
      <c r="G408" s="5">
        <f>IF(B408="Покупка",-(D408*E408+F408),IF(B408="Продажа",D408*E408-F408,""))</f>
        <v/>
      </c>
      <c r="H408" s="5">
        <f>IF(B408="Покупка",D408*E408+F408,"")</f>
        <v/>
      </c>
    </row>
    <row r="409">
      <c r="A409" s="4" t="n"/>
      <c r="G409" s="5">
        <f>IF(B409="Покупка",-(D409*E409+F409),IF(B409="Продажа",D409*E409-F409,""))</f>
        <v/>
      </c>
      <c r="H409" s="5">
        <f>IF(B409="Покупка",D409*E409+F409,"")</f>
        <v/>
      </c>
    </row>
    <row r="410">
      <c r="A410" s="4" t="n"/>
      <c r="G410" s="5">
        <f>IF(B410="Покупка",-(D410*E410+F410),IF(B410="Продажа",D410*E410-F410,""))</f>
        <v/>
      </c>
      <c r="H410" s="5">
        <f>IF(B410="Покупка",D410*E410+F410,"")</f>
        <v/>
      </c>
    </row>
    <row r="411">
      <c r="A411" s="4" t="n"/>
      <c r="G411" s="5">
        <f>IF(B411="Покупка",-(D411*E411+F411),IF(B411="Продажа",D411*E411-F411,""))</f>
        <v/>
      </c>
      <c r="H411" s="5">
        <f>IF(B411="Покупка",D411*E411+F411,"")</f>
        <v/>
      </c>
    </row>
    <row r="412">
      <c r="A412" s="4" t="n"/>
      <c r="G412" s="5">
        <f>IF(B412="Покупка",-(D412*E412+F412),IF(B412="Продажа",D412*E412-F412,""))</f>
        <v/>
      </c>
      <c r="H412" s="5">
        <f>IF(B412="Покупка",D412*E412+F412,"")</f>
        <v/>
      </c>
    </row>
    <row r="413">
      <c r="A413" s="4" t="n"/>
      <c r="G413" s="5">
        <f>IF(B413="Покупка",-(D413*E413+F413),IF(B413="Продажа",D413*E413-F413,""))</f>
        <v/>
      </c>
      <c r="H413" s="5">
        <f>IF(B413="Покупка",D413*E413+F413,"")</f>
        <v/>
      </c>
    </row>
    <row r="414">
      <c r="A414" s="4" t="n"/>
      <c r="G414" s="5">
        <f>IF(B414="Покупка",-(D414*E414+F414),IF(B414="Продажа",D414*E414-F414,""))</f>
        <v/>
      </c>
      <c r="H414" s="5">
        <f>IF(B414="Покупка",D414*E414+F414,"")</f>
        <v/>
      </c>
    </row>
    <row r="415">
      <c r="A415" s="4" t="n"/>
      <c r="G415" s="5">
        <f>IF(B415="Покупка",-(D415*E415+F415),IF(B415="Продажа",D415*E415-F415,""))</f>
        <v/>
      </c>
      <c r="H415" s="5">
        <f>IF(B415="Покупка",D415*E415+F415,"")</f>
        <v/>
      </c>
    </row>
    <row r="416">
      <c r="A416" s="4" t="n"/>
      <c r="G416" s="5">
        <f>IF(B416="Покупка",-(D416*E416+F416),IF(B416="Продажа",D416*E416-F416,""))</f>
        <v/>
      </c>
      <c r="H416" s="5">
        <f>IF(B416="Покупка",D416*E416+F416,"")</f>
        <v/>
      </c>
    </row>
    <row r="417">
      <c r="A417" s="4" t="n"/>
      <c r="G417" s="5">
        <f>IF(B417="Покупка",-(D417*E417+F417),IF(B417="Продажа",D417*E417-F417,""))</f>
        <v/>
      </c>
      <c r="H417" s="5">
        <f>IF(B417="Покупка",D417*E417+F417,"")</f>
        <v/>
      </c>
    </row>
    <row r="418">
      <c r="A418" s="4" t="n"/>
      <c r="G418" s="5">
        <f>IF(B418="Покупка",-(D418*E418+F418),IF(B418="Продажа",D418*E418-F418,""))</f>
        <v/>
      </c>
      <c r="H418" s="5">
        <f>IF(B418="Покупка",D418*E418+F418,"")</f>
        <v/>
      </c>
    </row>
    <row r="419">
      <c r="A419" s="4" t="n"/>
      <c r="G419" s="5">
        <f>IF(B419="Покупка",-(D419*E419+F419),IF(B419="Продажа",D419*E419-F419,""))</f>
        <v/>
      </c>
      <c r="H419" s="5">
        <f>IF(B419="Покупка",D419*E419+F419,"")</f>
        <v/>
      </c>
    </row>
    <row r="420">
      <c r="A420" s="4" t="n"/>
      <c r="G420" s="5">
        <f>IF(B420="Покупка",-(D420*E420+F420),IF(B420="Продажа",D420*E420-F420,""))</f>
        <v/>
      </c>
      <c r="H420" s="5">
        <f>IF(B420="Покупка",D420*E420+F420,"")</f>
        <v/>
      </c>
    </row>
    <row r="421">
      <c r="A421" s="4" t="n"/>
      <c r="G421" s="5">
        <f>IF(B421="Покупка",-(D421*E421+F421),IF(B421="Продажа",D421*E421-F421,""))</f>
        <v/>
      </c>
      <c r="H421" s="5">
        <f>IF(B421="Покупка",D421*E421+F421,"")</f>
        <v/>
      </c>
    </row>
    <row r="422">
      <c r="A422" s="4" t="n"/>
      <c r="G422" s="5">
        <f>IF(B422="Покупка",-(D422*E422+F422),IF(B422="Продажа",D422*E422-F422,""))</f>
        <v/>
      </c>
      <c r="H422" s="5">
        <f>IF(B422="Покупка",D422*E422+F422,"")</f>
        <v/>
      </c>
    </row>
    <row r="423">
      <c r="A423" s="4" t="n"/>
      <c r="G423" s="5">
        <f>IF(B423="Покупка",-(D423*E423+F423),IF(B423="Продажа",D423*E423-F423,""))</f>
        <v/>
      </c>
      <c r="H423" s="5">
        <f>IF(B423="Покупка",D423*E423+F423,"")</f>
        <v/>
      </c>
    </row>
    <row r="424">
      <c r="A424" s="4" t="n"/>
      <c r="G424" s="5">
        <f>IF(B424="Покупка",-(D424*E424+F424),IF(B424="Продажа",D424*E424-F424,""))</f>
        <v/>
      </c>
      <c r="H424" s="5">
        <f>IF(B424="Покупка",D424*E424+F424,"")</f>
        <v/>
      </c>
    </row>
    <row r="425">
      <c r="A425" s="4" t="n"/>
      <c r="G425" s="5">
        <f>IF(B425="Покупка",-(D425*E425+F425),IF(B425="Продажа",D425*E425-F425,""))</f>
        <v/>
      </c>
      <c r="H425" s="5">
        <f>IF(B425="Покупка",D425*E425+F425,"")</f>
        <v/>
      </c>
    </row>
    <row r="426">
      <c r="A426" s="4" t="n"/>
      <c r="G426" s="5">
        <f>IF(B426="Покупка",-(D426*E426+F426),IF(B426="Продажа",D426*E426-F426,""))</f>
        <v/>
      </c>
      <c r="H426" s="5">
        <f>IF(B426="Покупка",D426*E426+F426,"")</f>
        <v/>
      </c>
    </row>
    <row r="427">
      <c r="A427" s="4" t="n"/>
      <c r="G427" s="5">
        <f>IF(B427="Покупка",-(D427*E427+F427),IF(B427="Продажа",D427*E427-F427,""))</f>
        <v/>
      </c>
      <c r="H427" s="5">
        <f>IF(B427="Покупка",D427*E427+F427,"")</f>
        <v/>
      </c>
    </row>
    <row r="428">
      <c r="A428" s="4" t="n"/>
      <c r="G428" s="5">
        <f>IF(B428="Покупка",-(D428*E428+F428),IF(B428="Продажа",D428*E428-F428,""))</f>
        <v/>
      </c>
      <c r="H428" s="5">
        <f>IF(B428="Покупка",D428*E428+F428,"")</f>
        <v/>
      </c>
    </row>
    <row r="429">
      <c r="A429" s="4" t="n"/>
      <c r="G429" s="5">
        <f>IF(B429="Покупка",-(D429*E429+F429),IF(B429="Продажа",D429*E429-F429,""))</f>
        <v/>
      </c>
      <c r="H429" s="5">
        <f>IF(B429="Покупка",D429*E429+F429,"")</f>
        <v/>
      </c>
    </row>
    <row r="430">
      <c r="A430" s="4" t="n"/>
      <c r="G430" s="5">
        <f>IF(B430="Покупка",-(D430*E430+F430),IF(B430="Продажа",D430*E430-F430,""))</f>
        <v/>
      </c>
      <c r="H430" s="5">
        <f>IF(B430="Покупка",D430*E430+F430,"")</f>
        <v/>
      </c>
    </row>
    <row r="431">
      <c r="A431" s="4" t="n"/>
      <c r="G431" s="5">
        <f>IF(B431="Покупка",-(D431*E431+F431),IF(B431="Продажа",D431*E431-F431,""))</f>
        <v/>
      </c>
      <c r="H431" s="5">
        <f>IF(B431="Покупка",D431*E431+F431,"")</f>
        <v/>
      </c>
    </row>
    <row r="432">
      <c r="A432" s="4" t="n"/>
      <c r="G432" s="5">
        <f>IF(B432="Покупка",-(D432*E432+F432),IF(B432="Продажа",D432*E432-F432,""))</f>
        <v/>
      </c>
      <c r="H432" s="5">
        <f>IF(B432="Покупка",D432*E432+F432,"")</f>
        <v/>
      </c>
    </row>
    <row r="433">
      <c r="A433" s="4" t="n"/>
      <c r="G433" s="5">
        <f>IF(B433="Покупка",-(D433*E433+F433),IF(B433="Продажа",D433*E433-F433,""))</f>
        <v/>
      </c>
      <c r="H433" s="5">
        <f>IF(B433="Покупка",D433*E433+F433,"")</f>
        <v/>
      </c>
    </row>
    <row r="434">
      <c r="A434" s="4" t="n"/>
      <c r="G434" s="5">
        <f>IF(B434="Покупка",-(D434*E434+F434),IF(B434="Продажа",D434*E434-F434,""))</f>
        <v/>
      </c>
      <c r="H434" s="5">
        <f>IF(B434="Покупка",D434*E434+F434,"")</f>
        <v/>
      </c>
    </row>
    <row r="435">
      <c r="A435" s="4" t="n"/>
      <c r="G435" s="5">
        <f>IF(B435="Покупка",-(D435*E435+F435),IF(B435="Продажа",D435*E435-F435,""))</f>
        <v/>
      </c>
      <c r="H435" s="5">
        <f>IF(B435="Покупка",D435*E435+F435,"")</f>
        <v/>
      </c>
    </row>
    <row r="436">
      <c r="A436" s="4" t="n"/>
      <c r="G436" s="5">
        <f>IF(B436="Покупка",-(D436*E436+F436),IF(B436="Продажа",D436*E436-F436,""))</f>
        <v/>
      </c>
      <c r="H436" s="5">
        <f>IF(B436="Покупка",D436*E436+F436,"")</f>
        <v/>
      </c>
    </row>
    <row r="437">
      <c r="A437" s="4" t="n"/>
      <c r="G437" s="5">
        <f>IF(B437="Покупка",-(D437*E437+F437),IF(B437="Продажа",D437*E437-F437,""))</f>
        <v/>
      </c>
      <c r="H437" s="5">
        <f>IF(B437="Покупка",D437*E437+F437,"")</f>
        <v/>
      </c>
    </row>
    <row r="438">
      <c r="A438" s="4" t="n"/>
      <c r="G438" s="5">
        <f>IF(B438="Покупка",-(D438*E438+F438),IF(B438="Продажа",D438*E438-F438,""))</f>
        <v/>
      </c>
      <c r="H438" s="5">
        <f>IF(B438="Покупка",D438*E438+F438,"")</f>
        <v/>
      </c>
    </row>
    <row r="439">
      <c r="A439" s="4" t="n"/>
      <c r="G439" s="5">
        <f>IF(B439="Покупка",-(D439*E439+F439),IF(B439="Продажа",D439*E439-F439,""))</f>
        <v/>
      </c>
      <c r="H439" s="5">
        <f>IF(B439="Покупка",D439*E439+F439,"")</f>
        <v/>
      </c>
    </row>
    <row r="440">
      <c r="A440" s="4" t="n"/>
      <c r="G440" s="5">
        <f>IF(B440="Покупка",-(D440*E440+F440),IF(B440="Продажа",D440*E440-F440,""))</f>
        <v/>
      </c>
      <c r="H440" s="5">
        <f>IF(B440="Покупка",D440*E440+F440,"")</f>
        <v/>
      </c>
    </row>
    <row r="441">
      <c r="A441" s="4" t="n"/>
      <c r="G441" s="5">
        <f>IF(B441="Покупка",-(D441*E441+F441),IF(B441="Продажа",D441*E441-F441,""))</f>
        <v/>
      </c>
      <c r="H441" s="5">
        <f>IF(B441="Покупка",D441*E441+F441,"")</f>
        <v/>
      </c>
    </row>
    <row r="442">
      <c r="A442" s="4" t="n"/>
      <c r="G442" s="5">
        <f>IF(B442="Покупка",-(D442*E442+F442),IF(B442="Продажа",D442*E442-F442,""))</f>
        <v/>
      </c>
      <c r="H442" s="5">
        <f>IF(B442="Покупка",D442*E442+F442,"")</f>
        <v/>
      </c>
    </row>
    <row r="443">
      <c r="A443" s="4" t="n"/>
      <c r="G443" s="5">
        <f>IF(B443="Покупка",-(D443*E443+F443),IF(B443="Продажа",D443*E443-F443,""))</f>
        <v/>
      </c>
      <c r="H443" s="5">
        <f>IF(B443="Покупка",D443*E443+F443,"")</f>
        <v/>
      </c>
    </row>
    <row r="444">
      <c r="A444" s="4" t="n"/>
      <c r="G444" s="5">
        <f>IF(B444="Покупка",-(D444*E444+F444),IF(B444="Продажа",D444*E444-F444,""))</f>
        <v/>
      </c>
      <c r="H444" s="5">
        <f>IF(B444="Покупка",D444*E444+F444,"")</f>
        <v/>
      </c>
    </row>
    <row r="445">
      <c r="A445" s="4" t="n"/>
      <c r="G445" s="5">
        <f>IF(B445="Покупка",-(D445*E445+F445),IF(B445="Продажа",D445*E445-F445,""))</f>
        <v/>
      </c>
      <c r="H445" s="5">
        <f>IF(B445="Покупка",D445*E445+F445,"")</f>
        <v/>
      </c>
    </row>
    <row r="446">
      <c r="A446" s="4" t="n"/>
      <c r="G446" s="5">
        <f>IF(B446="Покупка",-(D446*E446+F446),IF(B446="Продажа",D446*E446-F446,""))</f>
        <v/>
      </c>
      <c r="H446" s="5">
        <f>IF(B446="Покупка",D446*E446+F446,"")</f>
        <v/>
      </c>
    </row>
    <row r="447">
      <c r="A447" s="4" t="n"/>
      <c r="G447" s="5">
        <f>IF(B447="Покупка",-(D447*E447+F447),IF(B447="Продажа",D447*E447-F447,""))</f>
        <v/>
      </c>
      <c r="H447" s="5">
        <f>IF(B447="Покупка",D447*E447+F447,"")</f>
        <v/>
      </c>
    </row>
    <row r="448">
      <c r="A448" s="4" t="n"/>
      <c r="G448" s="5">
        <f>IF(B448="Покупка",-(D448*E448+F448),IF(B448="Продажа",D448*E448-F448,""))</f>
        <v/>
      </c>
      <c r="H448" s="5">
        <f>IF(B448="Покупка",D448*E448+F448,"")</f>
        <v/>
      </c>
    </row>
    <row r="449">
      <c r="A449" s="4" t="n"/>
      <c r="G449" s="5">
        <f>IF(B449="Покупка",-(D449*E449+F449),IF(B449="Продажа",D449*E449-F449,""))</f>
        <v/>
      </c>
      <c r="H449" s="5">
        <f>IF(B449="Покупка",D449*E449+F449,"")</f>
        <v/>
      </c>
    </row>
    <row r="450">
      <c r="A450" s="4" t="n"/>
      <c r="G450" s="5">
        <f>IF(B450="Покупка",-(D450*E450+F450),IF(B450="Продажа",D450*E450-F450,""))</f>
        <v/>
      </c>
      <c r="H450" s="5">
        <f>IF(B450="Покупка",D450*E450+F450,"")</f>
        <v/>
      </c>
    </row>
    <row r="451">
      <c r="A451" s="4" t="n"/>
      <c r="G451" s="5">
        <f>IF(B451="Покупка",-(D451*E451+F451),IF(B451="Продажа",D451*E451-F451,""))</f>
        <v/>
      </c>
      <c r="H451" s="5">
        <f>IF(B451="Покупка",D451*E451+F451,"")</f>
        <v/>
      </c>
    </row>
    <row r="452">
      <c r="A452" s="4" t="n"/>
      <c r="G452" s="5">
        <f>IF(B452="Покупка",-(D452*E452+F452),IF(B452="Продажа",D452*E452-F452,""))</f>
        <v/>
      </c>
      <c r="H452" s="5">
        <f>IF(B452="Покупка",D452*E452+F452,"")</f>
        <v/>
      </c>
    </row>
    <row r="453">
      <c r="A453" s="4" t="n"/>
      <c r="G453" s="5">
        <f>IF(B453="Покупка",-(D453*E453+F453),IF(B453="Продажа",D453*E453-F453,""))</f>
        <v/>
      </c>
      <c r="H453" s="5">
        <f>IF(B453="Покупка",D453*E453+F453,"")</f>
        <v/>
      </c>
    </row>
    <row r="454">
      <c r="A454" s="4" t="n"/>
      <c r="G454" s="5">
        <f>IF(B454="Покупка",-(D454*E454+F454),IF(B454="Продажа",D454*E454-F454,""))</f>
        <v/>
      </c>
      <c r="H454" s="5">
        <f>IF(B454="Покупка",D454*E454+F454,"")</f>
        <v/>
      </c>
    </row>
    <row r="455">
      <c r="A455" s="4" t="n"/>
      <c r="G455" s="5">
        <f>IF(B455="Покупка",-(D455*E455+F455),IF(B455="Продажа",D455*E455-F455,""))</f>
        <v/>
      </c>
      <c r="H455" s="5">
        <f>IF(B455="Покупка",D455*E455+F455,"")</f>
        <v/>
      </c>
    </row>
    <row r="456">
      <c r="A456" s="4" t="n"/>
      <c r="G456" s="5">
        <f>IF(B456="Покупка",-(D456*E456+F456),IF(B456="Продажа",D456*E456-F456,""))</f>
        <v/>
      </c>
      <c r="H456" s="5">
        <f>IF(B456="Покупка",D456*E456+F456,"")</f>
        <v/>
      </c>
    </row>
    <row r="457">
      <c r="A457" s="4" t="n"/>
      <c r="G457" s="5">
        <f>IF(B457="Покупка",-(D457*E457+F457),IF(B457="Продажа",D457*E457-F457,""))</f>
        <v/>
      </c>
      <c r="H457" s="5">
        <f>IF(B457="Покупка",D457*E457+F457,"")</f>
        <v/>
      </c>
    </row>
    <row r="458">
      <c r="A458" s="4" t="n"/>
      <c r="G458" s="5">
        <f>IF(B458="Покупка",-(D458*E458+F458),IF(B458="Продажа",D458*E458-F458,""))</f>
        <v/>
      </c>
      <c r="H458" s="5">
        <f>IF(B458="Покупка",D458*E458+F458,"")</f>
        <v/>
      </c>
    </row>
    <row r="459">
      <c r="A459" s="4" t="n"/>
      <c r="G459" s="5">
        <f>IF(B459="Покупка",-(D459*E459+F459),IF(B459="Продажа",D459*E459-F459,""))</f>
        <v/>
      </c>
      <c r="H459" s="5">
        <f>IF(B459="Покупка",D459*E459+F459,"")</f>
        <v/>
      </c>
    </row>
    <row r="460">
      <c r="A460" s="4" t="n"/>
      <c r="G460" s="5">
        <f>IF(B460="Покупка",-(D460*E460+F460),IF(B460="Продажа",D460*E460-F460,""))</f>
        <v/>
      </c>
      <c r="H460" s="5">
        <f>IF(B460="Покупка",D460*E460+F460,"")</f>
        <v/>
      </c>
    </row>
    <row r="461">
      <c r="A461" s="4" t="n"/>
      <c r="G461" s="5">
        <f>IF(B461="Покупка",-(D461*E461+F461),IF(B461="Продажа",D461*E461-F461,""))</f>
        <v/>
      </c>
      <c r="H461" s="5">
        <f>IF(B461="Покупка",D461*E461+F461,"")</f>
        <v/>
      </c>
    </row>
    <row r="462">
      <c r="A462" s="4" t="n"/>
      <c r="G462" s="5">
        <f>IF(B462="Покупка",-(D462*E462+F462),IF(B462="Продажа",D462*E462-F462,""))</f>
        <v/>
      </c>
      <c r="H462" s="5">
        <f>IF(B462="Покупка",D462*E462+F462,"")</f>
        <v/>
      </c>
    </row>
    <row r="463">
      <c r="A463" s="4" t="n"/>
      <c r="G463" s="5">
        <f>IF(B463="Покупка",-(D463*E463+F463),IF(B463="Продажа",D463*E463-F463,""))</f>
        <v/>
      </c>
      <c r="H463" s="5">
        <f>IF(B463="Покупка",D463*E463+F463,"")</f>
        <v/>
      </c>
    </row>
    <row r="464">
      <c r="A464" s="4" t="n"/>
      <c r="G464" s="5">
        <f>IF(B464="Покупка",-(D464*E464+F464),IF(B464="Продажа",D464*E464-F464,""))</f>
        <v/>
      </c>
      <c r="H464" s="5">
        <f>IF(B464="Покупка",D464*E464+F464,"")</f>
        <v/>
      </c>
    </row>
    <row r="465">
      <c r="A465" s="4" t="n"/>
      <c r="G465" s="5">
        <f>IF(B465="Покупка",-(D465*E465+F465),IF(B465="Продажа",D465*E465-F465,""))</f>
        <v/>
      </c>
      <c r="H465" s="5">
        <f>IF(B465="Покупка",D465*E465+F465,"")</f>
        <v/>
      </c>
    </row>
    <row r="466">
      <c r="A466" s="4" t="n"/>
      <c r="G466" s="5">
        <f>IF(B466="Покупка",-(D466*E466+F466),IF(B466="Продажа",D466*E466-F466,""))</f>
        <v/>
      </c>
      <c r="H466" s="5">
        <f>IF(B466="Покупка",D466*E466+F466,"")</f>
        <v/>
      </c>
    </row>
    <row r="467">
      <c r="A467" s="4" t="n"/>
      <c r="G467" s="5">
        <f>IF(B467="Покупка",-(D467*E467+F467),IF(B467="Продажа",D467*E467-F467,""))</f>
        <v/>
      </c>
      <c r="H467" s="5">
        <f>IF(B467="Покупка",D467*E467+F467,"")</f>
        <v/>
      </c>
    </row>
    <row r="468">
      <c r="A468" s="4" t="n"/>
      <c r="G468" s="5">
        <f>IF(B468="Покупка",-(D468*E468+F468),IF(B468="Продажа",D468*E468-F468,""))</f>
        <v/>
      </c>
      <c r="H468" s="5">
        <f>IF(B468="Покупка",D468*E468+F468,"")</f>
        <v/>
      </c>
    </row>
    <row r="469">
      <c r="A469" s="4" t="n"/>
      <c r="G469" s="5">
        <f>IF(B469="Покупка",-(D469*E469+F469),IF(B469="Продажа",D469*E469-F469,""))</f>
        <v/>
      </c>
      <c r="H469" s="5">
        <f>IF(B469="Покупка",D469*E469+F469,"")</f>
        <v/>
      </c>
    </row>
    <row r="470">
      <c r="A470" s="4" t="n"/>
      <c r="G470" s="5">
        <f>IF(B470="Покупка",-(D470*E470+F470),IF(B470="Продажа",D470*E470-F470,""))</f>
        <v/>
      </c>
      <c r="H470" s="5">
        <f>IF(B470="Покупка",D470*E470+F470,"")</f>
        <v/>
      </c>
    </row>
    <row r="471">
      <c r="A471" s="4" t="n"/>
      <c r="G471" s="5">
        <f>IF(B471="Покупка",-(D471*E471+F471),IF(B471="Продажа",D471*E471-F471,""))</f>
        <v/>
      </c>
      <c r="H471" s="5">
        <f>IF(B471="Покупка",D471*E471+F471,"")</f>
        <v/>
      </c>
    </row>
    <row r="472">
      <c r="A472" s="4" t="n"/>
      <c r="G472" s="5">
        <f>IF(B472="Покупка",-(D472*E472+F472),IF(B472="Продажа",D472*E472-F472,""))</f>
        <v/>
      </c>
      <c r="H472" s="5">
        <f>IF(B472="Покупка",D472*E472+F472,"")</f>
        <v/>
      </c>
    </row>
    <row r="473">
      <c r="A473" s="4" t="n"/>
      <c r="G473" s="5">
        <f>IF(B473="Покупка",-(D473*E473+F473),IF(B473="Продажа",D473*E473-F473,""))</f>
        <v/>
      </c>
      <c r="H473" s="5">
        <f>IF(B473="Покупка",D473*E473+F473,"")</f>
        <v/>
      </c>
    </row>
    <row r="474">
      <c r="A474" s="4" t="n"/>
      <c r="G474" s="5">
        <f>IF(B474="Покупка",-(D474*E474+F474),IF(B474="Продажа",D474*E474-F474,""))</f>
        <v/>
      </c>
      <c r="H474" s="5">
        <f>IF(B474="Покупка",D474*E474+F474,"")</f>
        <v/>
      </c>
    </row>
    <row r="475">
      <c r="A475" s="4" t="n"/>
      <c r="G475" s="5">
        <f>IF(B475="Покупка",-(D475*E475+F475),IF(B475="Продажа",D475*E475-F475,""))</f>
        <v/>
      </c>
      <c r="H475" s="5">
        <f>IF(B475="Покупка",D475*E475+F475,"")</f>
        <v/>
      </c>
    </row>
    <row r="476">
      <c r="A476" s="4" t="n"/>
      <c r="G476" s="5">
        <f>IF(B476="Покупка",-(D476*E476+F476),IF(B476="Продажа",D476*E476-F476,""))</f>
        <v/>
      </c>
      <c r="H476" s="5">
        <f>IF(B476="Покупка",D476*E476+F476,"")</f>
        <v/>
      </c>
    </row>
    <row r="477">
      <c r="A477" s="4" t="n"/>
      <c r="G477" s="5">
        <f>IF(B477="Покупка",-(D477*E477+F477),IF(B477="Продажа",D477*E477-F477,""))</f>
        <v/>
      </c>
      <c r="H477" s="5">
        <f>IF(B477="Покупка",D477*E477+F477,"")</f>
        <v/>
      </c>
    </row>
    <row r="478">
      <c r="A478" s="4" t="n"/>
      <c r="G478" s="5">
        <f>IF(B478="Покупка",-(D478*E478+F478),IF(B478="Продажа",D478*E478-F478,""))</f>
        <v/>
      </c>
      <c r="H478" s="5">
        <f>IF(B478="Покупка",D478*E478+F478,"")</f>
        <v/>
      </c>
    </row>
    <row r="479">
      <c r="A479" s="4" t="n"/>
      <c r="G479" s="5">
        <f>IF(B479="Покупка",-(D479*E479+F479),IF(B479="Продажа",D479*E479-F479,""))</f>
        <v/>
      </c>
      <c r="H479" s="5">
        <f>IF(B479="Покупка",D479*E479+F479,"")</f>
        <v/>
      </c>
    </row>
    <row r="480">
      <c r="A480" s="4" t="n"/>
      <c r="G480" s="5">
        <f>IF(B480="Покупка",-(D480*E480+F480),IF(B480="Продажа",D480*E480-F480,""))</f>
        <v/>
      </c>
      <c r="H480" s="5">
        <f>IF(B480="Покупка",D480*E480+F480,"")</f>
        <v/>
      </c>
    </row>
    <row r="481">
      <c r="A481" s="4" t="n"/>
      <c r="G481" s="5">
        <f>IF(B481="Покупка",-(D481*E481+F481),IF(B481="Продажа",D481*E481-F481,""))</f>
        <v/>
      </c>
      <c r="H481" s="5">
        <f>IF(B481="Покупка",D481*E481+F481,"")</f>
        <v/>
      </c>
    </row>
    <row r="482">
      <c r="A482" s="4" t="n"/>
      <c r="G482" s="5">
        <f>IF(B482="Покупка",-(D482*E482+F482),IF(B482="Продажа",D482*E482-F482,""))</f>
        <v/>
      </c>
      <c r="H482" s="5">
        <f>IF(B482="Покупка",D482*E482+F482,"")</f>
        <v/>
      </c>
    </row>
    <row r="483">
      <c r="A483" s="4" t="n"/>
      <c r="G483" s="5">
        <f>IF(B483="Покупка",-(D483*E483+F483),IF(B483="Продажа",D483*E483-F483,""))</f>
        <v/>
      </c>
      <c r="H483" s="5">
        <f>IF(B483="Покупка",D483*E483+F483,"")</f>
        <v/>
      </c>
    </row>
    <row r="484">
      <c r="A484" s="4" t="n"/>
      <c r="G484" s="5">
        <f>IF(B484="Покупка",-(D484*E484+F484),IF(B484="Продажа",D484*E484-F484,""))</f>
        <v/>
      </c>
      <c r="H484" s="5">
        <f>IF(B484="Покупка",D484*E484+F484,"")</f>
        <v/>
      </c>
    </row>
    <row r="485">
      <c r="A485" s="4" t="n"/>
      <c r="G485" s="5">
        <f>IF(B485="Покупка",-(D485*E485+F485),IF(B485="Продажа",D485*E485-F485,""))</f>
        <v/>
      </c>
      <c r="H485" s="5">
        <f>IF(B485="Покупка",D485*E485+F485,"")</f>
        <v/>
      </c>
    </row>
    <row r="486">
      <c r="A486" s="4" t="n"/>
      <c r="G486" s="5">
        <f>IF(B486="Покупка",-(D486*E486+F486),IF(B486="Продажа",D486*E486-F486,""))</f>
        <v/>
      </c>
      <c r="H486" s="5">
        <f>IF(B486="Покупка",D486*E486+F486,"")</f>
        <v/>
      </c>
    </row>
    <row r="487">
      <c r="A487" s="4" t="n"/>
      <c r="G487" s="5">
        <f>IF(B487="Покупка",-(D487*E487+F487),IF(B487="Продажа",D487*E487-F487,""))</f>
        <v/>
      </c>
      <c r="H487" s="5">
        <f>IF(B487="Покупка",D487*E487+F487,"")</f>
        <v/>
      </c>
    </row>
    <row r="488">
      <c r="A488" s="4" t="n"/>
      <c r="G488" s="5">
        <f>IF(B488="Покупка",-(D488*E488+F488),IF(B488="Продажа",D488*E488-F488,""))</f>
        <v/>
      </c>
      <c r="H488" s="5">
        <f>IF(B488="Покупка",D488*E488+F488,"")</f>
        <v/>
      </c>
    </row>
    <row r="489">
      <c r="A489" s="4" t="n"/>
      <c r="G489" s="5">
        <f>IF(B489="Покупка",-(D489*E489+F489),IF(B489="Продажа",D489*E489-F489,""))</f>
        <v/>
      </c>
      <c r="H489" s="5">
        <f>IF(B489="Покупка",D489*E489+F489,"")</f>
        <v/>
      </c>
    </row>
    <row r="490">
      <c r="A490" s="4" t="n"/>
      <c r="G490" s="5">
        <f>IF(B490="Покупка",-(D490*E490+F490),IF(B490="Продажа",D490*E490-F490,""))</f>
        <v/>
      </c>
      <c r="H490" s="5">
        <f>IF(B490="Покупка",D490*E490+F490,"")</f>
        <v/>
      </c>
    </row>
    <row r="491">
      <c r="A491" s="4" t="n"/>
      <c r="G491" s="5">
        <f>IF(B491="Покупка",-(D491*E491+F491),IF(B491="Продажа",D491*E491-F491,""))</f>
        <v/>
      </c>
      <c r="H491" s="5">
        <f>IF(B491="Покупка",D491*E491+F491,"")</f>
        <v/>
      </c>
    </row>
    <row r="492">
      <c r="A492" s="4" t="n"/>
      <c r="G492" s="5">
        <f>IF(B492="Покупка",-(D492*E492+F492),IF(B492="Продажа",D492*E492-F492,""))</f>
        <v/>
      </c>
      <c r="H492" s="5">
        <f>IF(B492="Покупка",D492*E492+F492,"")</f>
        <v/>
      </c>
    </row>
    <row r="493">
      <c r="A493" s="4" t="n"/>
      <c r="G493" s="5">
        <f>IF(B493="Покупка",-(D493*E493+F493),IF(B493="Продажа",D493*E493-F493,""))</f>
        <v/>
      </c>
      <c r="H493" s="5">
        <f>IF(B493="Покупка",D493*E493+F493,"")</f>
        <v/>
      </c>
    </row>
    <row r="494">
      <c r="A494" s="4" t="n"/>
      <c r="G494" s="5">
        <f>IF(B494="Покупка",-(D494*E494+F494),IF(B494="Продажа",D494*E494-F494,""))</f>
        <v/>
      </c>
      <c r="H494" s="5">
        <f>IF(B494="Покупка",D494*E494+F494,"")</f>
        <v/>
      </c>
    </row>
    <row r="495">
      <c r="A495" s="4" t="n"/>
      <c r="G495" s="5">
        <f>IF(B495="Покупка",-(D495*E495+F495),IF(B495="Продажа",D495*E495-F495,""))</f>
        <v/>
      </c>
      <c r="H495" s="5">
        <f>IF(B495="Покупка",D495*E495+F495,"")</f>
        <v/>
      </c>
    </row>
    <row r="496">
      <c r="A496" s="4" t="n"/>
      <c r="G496" s="5">
        <f>IF(B496="Покупка",-(D496*E496+F496),IF(B496="Продажа",D496*E496-F496,""))</f>
        <v/>
      </c>
      <c r="H496" s="5">
        <f>IF(B496="Покупка",D496*E496+F496,"")</f>
        <v/>
      </c>
    </row>
    <row r="497">
      <c r="A497" s="4" t="n"/>
      <c r="G497" s="5">
        <f>IF(B497="Покупка",-(D497*E497+F497),IF(B497="Продажа",D497*E497-F497,""))</f>
        <v/>
      </c>
      <c r="H497" s="5">
        <f>IF(B497="Покупка",D497*E497+F497,"")</f>
        <v/>
      </c>
    </row>
    <row r="498">
      <c r="A498" s="4" t="n"/>
      <c r="G498" s="5">
        <f>IF(B498="Покупка",-(D498*E498+F498),IF(B498="Продажа",D498*E498-F498,""))</f>
        <v/>
      </c>
      <c r="H498" s="5">
        <f>IF(B498="Покупка",D498*E498+F498,"")</f>
        <v/>
      </c>
    </row>
    <row r="499">
      <c r="A499" s="4" t="n"/>
      <c r="G499" s="5">
        <f>IF(B499="Покупка",-(D499*E499+F499),IF(B499="Продажа",D499*E499-F499,""))</f>
        <v/>
      </c>
      <c r="H499" s="5">
        <f>IF(B499="Покупка",D499*E499+F499,"")</f>
        <v/>
      </c>
    </row>
    <row r="500">
      <c r="A500" s="4" t="n"/>
      <c r="G500" s="5">
        <f>IF(B500="Покупка",-(D500*E500+F500),IF(B500="Продажа",D500*E500-F500,""))</f>
        <v/>
      </c>
      <c r="H500" s="5">
        <f>IF(B500="Покупка",D500*E500+F500,"")</f>
        <v/>
      </c>
    </row>
    <row r="501">
      <c r="A501" s="4" t="n"/>
      <c r="G501" s="5">
        <f>IF(B501="Покупка",-(D501*E501+F501),IF(B501="Продажа",D501*E501-F501,""))</f>
        <v/>
      </c>
      <c r="H501" s="5">
        <f>IF(B501="Покупка",D501*E501+F501,"")</f>
        <v/>
      </c>
    </row>
  </sheetData>
  <dataValidations count="1">
    <dataValidation sqref="B2:B501" showDropDown="0" showInputMessage="0" showErrorMessage="0" allowBlank="1" type="list">
      <formula1>='Списки'!$A$1:$A$2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30" customWidth="1" min="4" max="4"/>
    <col width="13" customWidth="1" min="5" max="5"/>
    <col width="13" customWidth="1" min="6" max="6"/>
    <col width="12" customWidth="1" min="7" max="7"/>
  </cols>
  <sheetData>
    <row r="1" ht="34" customHeight="1">
      <c r="A1" s="3" t="inlineStr">
        <is>
          <t>Дата</t>
        </is>
      </c>
      <c r="B1" s="3" t="inlineStr">
        <is>
          <t>Тип</t>
        </is>
      </c>
      <c r="C1" s="3" t="inlineStr">
        <is>
          <t>Сумма</t>
        </is>
      </c>
      <c r="D1" s="3" t="inlineStr">
        <is>
          <t>Комментарий</t>
        </is>
      </c>
      <c r="E1" s="3" t="inlineStr">
        <is>
          <t>Деньги, ±</t>
        </is>
      </c>
      <c r="F1" s="3" t="inlineStr">
        <is>
          <t>Поток XIRR</t>
        </is>
      </c>
      <c r="G1" s="3" t="inlineStr">
        <is>
          <t>Дата XIRR</t>
        </is>
      </c>
    </row>
    <row r="2">
      <c r="A2" s="4" t="n">
        <v>46034</v>
      </c>
      <c r="B2" t="inlineStr">
        <is>
          <t>Пополнение</t>
        </is>
      </c>
      <c r="C2" s="6" t="n">
        <v>100000</v>
      </c>
      <c r="D2" t="inlineStr">
        <is>
          <t>Пример — замените своими</t>
        </is>
      </c>
      <c r="E2" s="5">
        <f>IF(OR(B2="Пополнение",B2="Дивиденд",B2="Купон"),C2,IF(OR(B2="Вывод",B2="Налог",B2="Комиссия"),-C2,""))</f>
        <v/>
      </c>
      <c r="F2" s="5">
        <f>IF(A2&lt;&gt;"",IF(B2="Пополнение",-C2,IF(B2="Вывод",C2,0)),IF(A1&lt;&gt;"",'Итоги'!$B$4,""))</f>
        <v/>
      </c>
      <c r="G2" s="7">
        <f>IF(A2&lt;&gt;"",A2,IF(A1&lt;&gt;"",TODAY(),""))</f>
        <v/>
      </c>
    </row>
    <row r="3">
      <c r="A3" s="4" t="n">
        <v>46083</v>
      </c>
      <c r="B3" t="inlineStr">
        <is>
          <t>Пополнение</t>
        </is>
      </c>
      <c r="C3" s="6" t="n">
        <v>50000</v>
      </c>
      <c r="E3" s="5">
        <f>IF(OR(B3="Пополнение",B3="Дивиденд",B3="Купон"),C3,IF(OR(B3="Вывод",B3="Налог",B3="Комиссия"),-C3,""))</f>
        <v/>
      </c>
      <c r="F3" s="5">
        <f>IF(A3&lt;&gt;"",IF(B3="Пополнение",-C3,IF(B3="Вывод",C3,0)),IF(A2&lt;&gt;"",'Итоги'!$B$4,""))</f>
        <v/>
      </c>
      <c r="G3" s="7">
        <f>IF(A3&lt;&gt;"",A3,IF(A2&lt;&gt;"",TODAY(),""))</f>
        <v/>
      </c>
    </row>
    <row r="4">
      <c r="A4" s="4" t="n">
        <v>46162</v>
      </c>
      <c r="B4" t="inlineStr">
        <is>
          <t>Дивиденд</t>
        </is>
      </c>
      <c r="C4" s="6" t="n">
        <v>1650</v>
      </c>
      <c r="D4" t="inlineStr">
        <is>
          <t>SBER</t>
        </is>
      </c>
      <c r="E4" s="5">
        <f>IF(OR(B4="Пополнение",B4="Дивиденд",B4="Купон"),C4,IF(OR(B4="Вывод",B4="Налог",B4="Комиссия"),-C4,""))</f>
        <v/>
      </c>
      <c r="F4" s="5">
        <f>IF(A4&lt;&gt;"",IF(B4="Пополнение",-C4,IF(B4="Вывод",C4,0)),IF(A3&lt;&gt;"",'Итоги'!$B$4,""))</f>
        <v/>
      </c>
      <c r="G4" s="7">
        <f>IF(A4&lt;&gt;"",A4,IF(A3&lt;&gt;"",TODAY(),""))</f>
        <v/>
      </c>
    </row>
    <row r="5">
      <c r="A5" s="4" t="n">
        <v>46204</v>
      </c>
      <c r="B5" t="inlineStr">
        <is>
          <t>Вывод</t>
        </is>
      </c>
      <c r="C5" s="6" t="n">
        <v>20000</v>
      </c>
      <c r="E5" s="5">
        <f>IF(OR(B5="Пополнение",B5="Дивиденд",B5="Купон"),C5,IF(OR(B5="Вывод",B5="Налог",B5="Комиссия"),-C5,""))</f>
        <v/>
      </c>
      <c r="F5" s="5">
        <f>IF(A5&lt;&gt;"",IF(B5="Пополнение",-C5,IF(B5="Вывод",C5,0)),IF(A4&lt;&gt;"",'Итоги'!$B$4,""))</f>
        <v/>
      </c>
      <c r="G5" s="7">
        <f>IF(A5&lt;&gt;"",A5,IF(A4&lt;&gt;"",TODAY(),""))</f>
        <v/>
      </c>
    </row>
    <row r="6">
      <c r="A6" s="4" t="n"/>
      <c r="C6" s="6" t="n"/>
      <c r="E6" s="5">
        <f>IF(OR(B6="Пополнение",B6="Дивиденд",B6="Купон"),C6,IF(OR(B6="Вывод",B6="Налог",B6="Комиссия"),-C6,""))</f>
        <v/>
      </c>
      <c r="F6" s="5">
        <f>IF(A6&lt;&gt;"",IF(B6="Пополнение",-C6,IF(B6="Вывод",C6,0)),IF(A5&lt;&gt;"",'Итоги'!$B$4,""))</f>
        <v/>
      </c>
      <c r="G6" s="7">
        <f>IF(A6&lt;&gt;"",A6,IF(A5&lt;&gt;"",TODAY(),""))</f>
        <v/>
      </c>
    </row>
    <row r="7">
      <c r="A7" s="4" t="n"/>
      <c r="C7" s="6" t="n"/>
      <c r="E7" s="5">
        <f>IF(OR(B7="Пополнение",B7="Дивиденд",B7="Купон"),C7,IF(OR(B7="Вывод",B7="Налог",B7="Комиссия"),-C7,""))</f>
        <v/>
      </c>
      <c r="F7" s="5">
        <f>IF(A7&lt;&gt;"",IF(B7="Пополнение",-C7,IF(B7="Вывод",C7,0)),IF(A6&lt;&gt;"",'Итоги'!$B$4,""))</f>
        <v/>
      </c>
      <c r="G7" s="7">
        <f>IF(A7&lt;&gt;"",A7,IF(A6&lt;&gt;"",TODAY(),""))</f>
        <v/>
      </c>
    </row>
    <row r="8">
      <c r="A8" s="4" t="n"/>
      <c r="C8" s="6" t="n"/>
      <c r="E8" s="5">
        <f>IF(OR(B8="Пополнение",B8="Дивиденд",B8="Купон"),C8,IF(OR(B8="Вывод",B8="Налог",B8="Комиссия"),-C8,""))</f>
        <v/>
      </c>
      <c r="F8" s="5">
        <f>IF(A8&lt;&gt;"",IF(B8="Пополнение",-C8,IF(B8="Вывод",C8,0)),IF(A7&lt;&gt;"",'Итоги'!$B$4,""))</f>
        <v/>
      </c>
      <c r="G8" s="7">
        <f>IF(A8&lt;&gt;"",A8,IF(A7&lt;&gt;"",TODAY(),""))</f>
        <v/>
      </c>
    </row>
    <row r="9">
      <c r="A9" s="4" t="n"/>
      <c r="C9" s="6" t="n"/>
      <c r="E9" s="5">
        <f>IF(OR(B9="Пополнение",B9="Дивиденд",B9="Купон"),C9,IF(OR(B9="Вывод",B9="Налог",B9="Комиссия"),-C9,""))</f>
        <v/>
      </c>
      <c r="F9" s="5">
        <f>IF(A9&lt;&gt;"",IF(B9="Пополнение",-C9,IF(B9="Вывод",C9,0)),IF(A8&lt;&gt;"",'Итоги'!$B$4,""))</f>
        <v/>
      </c>
      <c r="G9" s="7">
        <f>IF(A9&lt;&gt;"",A9,IF(A8&lt;&gt;"",TODAY(),""))</f>
        <v/>
      </c>
    </row>
    <row r="10">
      <c r="A10" s="4" t="n"/>
      <c r="C10" s="6" t="n"/>
      <c r="E10" s="5">
        <f>IF(OR(B10="Пополнение",B10="Дивиденд",B10="Купон"),C10,IF(OR(B10="Вывод",B10="Налог",B10="Комиссия"),-C10,""))</f>
        <v/>
      </c>
      <c r="F10" s="5">
        <f>IF(A10&lt;&gt;"",IF(B10="Пополнение",-C10,IF(B10="Вывод",C10,0)),IF(A9&lt;&gt;"",'Итоги'!$B$4,""))</f>
        <v/>
      </c>
      <c r="G10" s="7">
        <f>IF(A10&lt;&gt;"",A10,IF(A9&lt;&gt;"",TODAY(),""))</f>
        <v/>
      </c>
    </row>
    <row r="11">
      <c r="A11" s="4" t="n"/>
      <c r="C11" s="6" t="n"/>
      <c r="E11" s="5">
        <f>IF(OR(B11="Пополнение",B11="Дивиденд",B11="Купон"),C11,IF(OR(B11="Вывод",B11="Налог",B11="Комиссия"),-C11,""))</f>
        <v/>
      </c>
      <c r="F11" s="5">
        <f>IF(A11&lt;&gt;"",IF(B11="Пополнение",-C11,IF(B11="Вывод",C11,0)),IF(A10&lt;&gt;"",'Итоги'!$B$4,""))</f>
        <v/>
      </c>
      <c r="G11" s="7">
        <f>IF(A11&lt;&gt;"",A11,IF(A10&lt;&gt;"",TODAY(),""))</f>
        <v/>
      </c>
    </row>
    <row r="12">
      <c r="A12" s="4" t="n"/>
      <c r="C12" s="6" t="n"/>
      <c r="E12" s="5">
        <f>IF(OR(B12="Пополнение",B12="Дивиденд",B12="Купон"),C12,IF(OR(B12="Вывод",B12="Налог",B12="Комиссия"),-C12,""))</f>
        <v/>
      </c>
      <c r="F12" s="5">
        <f>IF(A12&lt;&gt;"",IF(B12="Пополнение",-C12,IF(B12="Вывод",C12,0)),IF(A11&lt;&gt;"",'Итоги'!$B$4,""))</f>
        <v/>
      </c>
      <c r="G12" s="7">
        <f>IF(A12&lt;&gt;"",A12,IF(A11&lt;&gt;"",TODAY(),""))</f>
        <v/>
      </c>
    </row>
    <row r="13">
      <c r="A13" s="4" t="n"/>
      <c r="C13" s="6" t="n"/>
      <c r="E13" s="5">
        <f>IF(OR(B13="Пополнение",B13="Дивиденд",B13="Купон"),C13,IF(OR(B13="Вывод",B13="Налог",B13="Комиссия"),-C13,""))</f>
        <v/>
      </c>
      <c r="F13" s="5">
        <f>IF(A13&lt;&gt;"",IF(B13="Пополнение",-C13,IF(B13="Вывод",C13,0)),IF(A12&lt;&gt;"",'Итоги'!$B$4,""))</f>
        <v/>
      </c>
      <c r="G13" s="7">
        <f>IF(A13&lt;&gt;"",A13,IF(A12&lt;&gt;"",TODAY(),""))</f>
        <v/>
      </c>
    </row>
    <row r="14">
      <c r="A14" s="4" t="n"/>
      <c r="C14" s="6" t="n"/>
      <c r="E14" s="5">
        <f>IF(OR(B14="Пополнение",B14="Дивиденд",B14="Купон"),C14,IF(OR(B14="Вывод",B14="Налог",B14="Комиссия"),-C14,""))</f>
        <v/>
      </c>
      <c r="F14" s="5">
        <f>IF(A14&lt;&gt;"",IF(B14="Пополнение",-C14,IF(B14="Вывод",C14,0)),IF(A13&lt;&gt;"",'Итоги'!$B$4,""))</f>
        <v/>
      </c>
      <c r="G14" s="7">
        <f>IF(A14&lt;&gt;"",A14,IF(A13&lt;&gt;"",TODAY(),""))</f>
        <v/>
      </c>
    </row>
    <row r="15">
      <c r="A15" s="4" t="n"/>
      <c r="C15" s="6" t="n"/>
      <c r="E15" s="5">
        <f>IF(OR(B15="Пополнение",B15="Дивиденд",B15="Купон"),C15,IF(OR(B15="Вывод",B15="Налог",B15="Комиссия"),-C15,""))</f>
        <v/>
      </c>
      <c r="F15" s="5">
        <f>IF(A15&lt;&gt;"",IF(B15="Пополнение",-C15,IF(B15="Вывод",C15,0)),IF(A14&lt;&gt;"",'Итоги'!$B$4,""))</f>
        <v/>
      </c>
      <c r="G15" s="7">
        <f>IF(A15&lt;&gt;"",A15,IF(A14&lt;&gt;"",TODAY(),""))</f>
        <v/>
      </c>
    </row>
    <row r="16">
      <c r="A16" s="4" t="n"/>
      <c r="C16" s="6" t="n"/>
      <c r="E16" s="5">
        <f>IF(OR(B16="Пополнение",B16="Дивиденд",B16="Купон"),C16,IF(OR(B16="Вывод",B16="Налог",B16="Комиссия"),-C16,""))</f>
        <v/>
      </c>
      <c r="F16" s="5">
        <f>IF(A16&lt;&gt;"",IF(B16="Пополнение",-C16,IF(B16="Вывод",C16,0)),IF(A15&lt;&gt;"",'Итоги'!$B$4,""))</f>
        <v/>
      </c>
      <c r="G16" s="7">
        <f>IF(A16&lt;&gt;"",A16,IF(A15&lt;&gt;"",TODAY(),""))</f>
        <v/>
      </c>
    </row>
    <row r="17">
      <c r="A17" s="4" t="n"/>
      <c r="C17" s="6" t="n"/>
      <c r="E17" s="5">
        <f>IF(OR(B17="Пополнение",B17="Дивиденд",B17="Купон"),C17,IF(OR(B17="Вывод",B17="Налог",B17="Комиссия"),-C17,""))</f>
        <v/>
      </c>
      <c r="F17" s="5">
        <f>IF(A17&lt;&gt;"",IF(B17="Пополнение",-C17,IF(B17="Вывод",C17,0)),IF(A16&lt;&gt;"",'Итоги'!$B$4,""))</f>
        <v/>
      </c>
      <c r="G17" s="7">
        <f>IF(A17&lt;&gt;"",A17,IF(A16&lt;&gt;"",TODAY(),""))</f>
        <v/>
      </c>
    </row>
    <row r="18">
      <c r="A18" s="4" t="n"/>
      <c r="C18" s="6" t="n"/>
      <c r="E18" s="5">
        <f>IF(OR(B18="Пополнение",B18="Дивиденд",B18="Купон"),C18,IF(OR(B18="Вывод",B18="Налог",B18="Комиссия"),-C18,""))</f>
        <v/>
      </c>
      <c r="F18" s="5">
        <f>IF(A18&lt;&gt;"",IF(B18="Пополнение",-C18,IF(B18="Вывод",C18,0)),IF(A17&lt;&gt;"",'Итоги'!$B$4,""))</f>
        <v/>
      </c>
      <c r="G18" s="7">
        <f>IF(A18&lt;&gt;"",A18,IF(A17&lt;&gt;"",TODAY(),""))</f>
        <v/>
      </c>
    </row>
    <row r="19">
      <c r="A19" s="4" t="n"/>
      <c r="C19" s="6" t="n"/>
      <c r="E19" s="5">
        <f>IF(OR(B19="Пополнение",B19="Дивиденд",B19="Купон"),C19,IF(OR(B19="Вывод",B19="Налог",B19="Комиссия"),-C19,""))</f>
        <v/>
      </c>
      <c r="F19" s="5">
        <f>IF(A19&lt;&gt;"",IF(B19="Пополнение",-C19,IF(B19="Вывод",C19,0)),IF(A18&lt;&gt;"",'Итоги'!$B$4,""))</f>
        <v/>
      </c>
      <c r="G19" s="7">
        <f>IF(A19&lt;&gt;"",A19,IF(A18&lt;&gt;"",TODAY(),""))</f>
        <v/>
      </c>
    </row>
    <row r="20">
      <c r="A20" s="4" t="n"/>
      <c r="C20" s="6" t="n"/>
      <c r="E20" s="5">
        <f>IF(OR(B20="Пополнение",B20="Дивиденд",B20="Купон"),C20,IF(OR(B20="Вывод",B20="Налог",B20="Комиссия"),-C20,""))</f>
        <v/>
      </c>
      <c r="F20" s="5">
        <f>IF(A20&lt;&gt;"",IF(B20="Пополнение",-C20,IF(B20="Вывод",C20,0)),IF(A19&lt;&gt;"",'Итоги'!$B$4,""))</f>
        <v/>
      </c>
      <c r="G20" s="7">
        <f>IF(A20&lt;&gt;"",A20,IF(A19&lt;&gt;"",TODAY(),""))</f>
        <v/>
      </c>
    </row>
    <row r="21">
      <c r="A21" s="4" t="n"/>
      <c r="C21" s="6" t="n"/>
      <c r="E21" s="5">
        <f>IF(OR(B21="Пополнение",B21="Дивиденд",B21="Купон"),C21,IF(OR(B21="Вывод",B21="Налог",B21="Комиссия"),-C21,""))</f>
        <v/>
      </c>
      <c r="F21" s="5">
        <f>IF(A21&lt;&gt;"",IF(B21="Пополнение",-C21,IF(B21="Вывод",C21,0)),IF(A20&lt;&gt;"",'Итоги'!$B$4,""))</f>
        <v/>
      </c>
      <c r="G21" s="7">
        <f>IF(A21&lt;&gt;"",A21,IF(A20&lt;&gt;"",TODAY(),""))</f>
        <v/>
      </c>
    </row>
    <row r="22">
      <c r="A22" s="4" t="n"/>
      <c r="C22" s="6" t="n"/>
      <c r="E22" s="5">
        <f>IF(OR(B22="Пополнение",B22="Дивиденд",B22="Купон"),C22,IF(OR(B22="Вывод",B22="Налог",B22="Комиссия"),-C22,""))</f>
        <v/>
      </c>
      <c r="F22" s="5">
        <f>IF(A22&lt;&gt;"",IF(B22="Пополнение",-C22,IF(B22="Вывод",C22,0)),IF(A21&lt;&gt;"",'Итоги'!$B$4,""))</f>
        <v/>
      </c>
      <c r="G22" s="7">
        <f>IF(A22&lt;&gt;"",A22,IF(A21&lt;&gt;"",TODAY(),""))</f>
        <v/>
      </c>
    </row>
    <row r="23">
      <c r="A23" s="4" t="n"/>
      <c r="C23" s="6" t="n"/>
      <c r="E23" s="5">
        <f>IF(OR(B23="Пополнение",B23="Дивиденд",B23="Купон"),C23,IF(OR(B23="Вывод",B23="Налог",B23="Комиссия"),-C23,""))</f>
        <v/>
      </c>
      <c r="F23" s="5">
        <f>IF(A23&lt;&gt;"",IF(B23="Пополнение",-C23,IF(B23="Вывод",C23,0)),IF(A22&lt;&gt;"",'Итоги'!$B$4,""))</f>
        <v/>
      </c>
      <c r="G23" s="7">
        <f>IF(A23&lt;&gt;"",A23,IF(A22&lt;&gt;"",TODAY(),""))</f>
        <v/>
      </c>
    </row>
    <row r="24">
      <c r="A24" s="4" t="n"/>
      <c r="C24" s="6" t="n"/>
      <c r="E24" s="5">
        <f>IF(OR(B24="Пополнение",B24="Дивиденд",B24="Купон"),C24,IF(OR(B24="Вывод",B24="Налог",B24="Комиссия"),-C24,""))</f>
        <v/>
      </c>
      <c r="F24" s="5">
        <f>IF(A24&lt;&gt;"",IF(B24="Пополнение",-C24,IF(B24="Вывод",C24,0)),IF(A23&lt;&gt;"",'Итоги'!$B$4,""))</f>
        <v/>
      </c>
      <c r="G24" s="7">
        <f>IF(A24&lt;&gt;"",A24,IF(A23&lt;&gt;"",TODAY(),""))</f>
        <v/>
      </c>
    </row>
    <row r="25">
      <c r="A25" s="4" t="n"/>
      <c r="C25" s="6" t="n"/>
      <c r="E25" s="5">
        <f>IF(OR(B25="Пополнение",B25="Дивиденд",B25="Купон"),C25,IF(OR(B25="Вывод",B25="Налог",B25="Комиссия"),-C25,""))</f>
        <v/>
      </c>
      <c r="F25" s="5">
        <f>IF(A25&lt;&gt;"",IF(B25="Пополнение",-C25,IF(B25="Вывод",C25,0)),IF(A24&lt;&gt;"",'Итоги'!$B$4,""))</f>
        <v/>
      </c>
      <c r="G25" s="7">
        <f>IF(A25&lt;&gt;"",A25,IF(A24&lt;&gt;"",TODAY(),""))</f>
        <v/>
      </c>
    </row>
    <row r="26">
      <c r="A26" s="4" t="n"/>
      <c r="C26" s="6" t="n"/>
      <c r="E26" s="5">
        <f>IF(OR(B26="Пополнение",B26="Дивиденд",B26="Купон"),C26,IF(OR(B26="Вывод",B26="Налог",B26="Комиссия"),-C26,""))</f>
        <v/>
      </c>
      <c r="F26" s="5">
        <f>IF(A26&lt;&gt;"",IF(B26="Пополнение",-C26,IF(B26="Вывод",C26,0)),IF(A25&lt;&gt;"",'Итоги'!$B$4,""))</f>
        <v/>
      </c>
      <c r="G26" s="7">
        <f>IF(A26&lt;&gt;"",A26,IF(A25&lt;&gt;"",TODAY(),""))</f>
        <v/>
      </c>
    </row>
    <row r="27">
      <c r="A27" s="4" t="n"/>
      <c r="C27" s="6" t="n"/>
      <c r="E27" s="5">
        <f>IF(OR(B27="Пополнение",B27="Дивиденд",B27="Купон"),C27,IF(OR(B27="Вывод",B27="Налог",B27="Комиссия"),-C27,""))</f>
        <v/>
      </c>
      <c r="F27" s="5">
        <f>IF(A27&lt;&gt;"",IF(B27="Пополнение",-C27,IF(B27="Вывод",C27,0)),IF(A26&lt;&gt;"",'Итоги'!$B$4,""))</f>
        <v/>
      </c>
      <c r="G27" s="7">
        <f>IF(A27&lt;&gt;"",A27,IF(A26&lt;&gt;"",TODAY(),""))</f>
        <v/>
      </c>
    </row>
    <row r="28">
      <c r="A28" s="4" t="n"/>
      <c r="C28" s="6" t="n"/>
      <c r="E28" s="5">
        <f>IF(OR(B28="Пополнение",B28="Дивиденд",B28="Купон"),C28,IF(OR(B28="Вывод",B28="Налог",B28="Комиссия"),-C28,""))</f>
        <v/>
      </c>
      <c r="F28" s="5">
        <f>IF(A28&lt;&gt;"",IF(B28="Пополнение",-C28,IF(B28="Вывод",C28,0)),IF(A27&lt;&gt;"",'Итоги'!$B$4,""))</f>
        <v/>
      </c>
      <c r="G28" s="7">
        <f>IF(A28&lt;&gt;"",A28,IF(A27&lt;&gt;"",TODAY(),""))</f>
        <v/>
      </c>
    </row>
    <row r="29">
      <c r="A29" s="4" t="n"/>
      <c r="C29" s="6" t="n"/>
      <c r="E29" s="5">
        <f>IF(OR(B29="Пополнение",B29="Дивиденд",B29="Купон"),C29,IF(OR(B29="Вывод",B29="Налог",B29="Комиссия"),-C29,""))</f>
        <v/>
      </c>
      <c r="F29" s="5">
        <f>IF(A29&lt;&gt;"",IF(B29="Пополнение",-C29,IF(B29="Вывод",C29,0)),IF(A28&lt;&gt;"",'Итоги'!$B$4,""))</f>
        <v/>
      </c>
      <c r="G29" s="7">
        <f>IF(A29&lt;&gt;"",A29,IF(A28&lt;&gt;"",TODAY(),""))</f>
        <v/>
      </c>
    </row>
    <row r="30">
      <c r="A30" s="4" t="n"/>
      <c r="C30" s="6" t="n"/>
      <c r="E30" s="5">
        <f>IF(OR(B30="Пополнение",B30="Дивиденд",B30="Купон"),C30,IF(OR(B30="Вывод",B30="Налог",B30="Комиссия"),-C30,""))</f>
        <v/>
      </c>
      <c r="F30" s="5">
        <f>IF(A30&lt;&gt;"",IF(B30="Пополнение",-C30,IF(B30="Вывод",C30,0)),IF(A29&lt;&gt;"",'Итоги'!$B$4,""))</f>
        <v/>
      </c>
      <c r="G30" s="7">
        <f>IF(A30&lt;&gt;"",A30,IF(A29&lt;&gt;"",TODAY(),""))</f>
        <v/>
      </c>
    </row>
    <row r="31">
      <c r="A31" s="4" t="n"/>
      <c r="C31" s="6" t="n"/>
      <c r="E31" s="5">
        <f>IF(OR(B31="Пополнение",B31="Дивиденд",B31="Купон"),C31,IF(OR(B31="Вывод",B31="Налог",B31="Комиссия"),-C31,""))</f>
        <v/>
      </c>
      <c r="F31" s="5">
        <f>IF(A31&lt;&gt;"",IF(B31="Пополнение",-C31,IF(B31="Вывод",C31,0)),IF(A30&lt;&gt;"",'Итоги'!$B$4,""))</f>
        <v/>
      </c>
      <c r="G31" s="7">
        <f>IF(A31&lt;&gt;"",A31,IF(A30&lt;&gt;"",TODAY(),""))</f>
        <v/>
      </c>
    </row>
    <row r="32">
      <c r="A32" s="4" t="n"/>
      <c r="C32" s="6" t="n"/>
      <c r="E32" s="5">
        <f>IF(OR(B32="Пополнение",B32="Дивиденд",B32="Купон"),C32,IF(OR(B32="Вывод",B32="Налог",B32="Комиссия"),-C32,""))</f>
        <v/>
      </c>
      <c r="F32" s="5">
        <f>IF(A32&lt;&gt;"",IF(B32="Пополнение",-C32,IF(B32="Вывод",C32,0)),IF(A31&lt;&gt;"",'Итоги'!$B$4,""))</f>
        <v/>
      </c>
      <c r="G32" s="7">
        <f>IF(A32&lt;&gt;"",A32,IF(A31&lt;&gt;"",TODAY(),""))</f>
        <v/>
      </c>
    </row>
    <row r="33">
      <c r="A33" s="4" t="n"/>
      <c r="C33" s="6" t="n"/>
      <c r="E33" s="5">
        <f>IF(OR(B33="Пополнение",B33="Дивиденд",B33="Купон"),C33,IF(OR(B33="Вывод",B33="Налог",B33="Комиссия"),-C33,""))</f>
        <v/>
      </c>
      <c r="F33" s="5">
        <f>IF(A33&lt;&gt;"",IF(B33="Пополнение",-C33,IF(B33="Вывод",C33,0)),IF(A32&lt;&gt;"",'Итоги'!$B$4,""))</f>
        <v/>
      </c>
      <c r="G33" s="7">
        <f>IF(A33&lt;&gt;"",A33,IF(A32&lt;&gt;"",TODAY(),""))</f>
        <v/>
      </c>
    </row>
    <row r="34">
      <c r="A34" s="4" t="n"/>
      <c r="C34" s="6" t="n"/>
      <c r="E34" s="5">
        <f>IF(OR(B34="Пополнение",B34="Дивиденд",B34="Купон"),C34,IF(OR(B34="Вывод",B34="Налог",B34="Комиссия"),-C34,""))</f>
        <v/>
      </c>
      <c r="F34" s="5">
        <f>IF(A34&lt;&gt;"",IF(B34="Пополнение",-C34,IF(B34="Вывод",C34,0)),IF(A33&lt;&gt;"",'Итоги'!$B$4,""))</f>
        <v/>
      </c>
      <c r="G34" s="7">
        <f>IF(A34&lt;&gt;"",A34,IF(A33&lt;&gt;"",TODAY(),""))</f>
        <v/>
      </c>
    </row>
    <row r="35">
      <c r="A35" s="4" t="n"/>
      <c r="C35" s="6" t="n"/>
      <c r="E35" s="5">
        <f>IF(OR(B35="Пополнение",B35="Дивиденд",B35="Купон"),C35,IF(OR(B35="Вывод",B35="Налог",B35="Комиссия"),-C35,""))</f>
        <v/>
      </c>
      <c r="F35" s="5">
        <f>IF(A35&lt;&gt;"",IF(B35="Пополнение",-C35,IF(B35="Вывод",C35,0)),IF(A34&lt;&gt;"",'Итоги'!$B$4,""))</f>
        <v/>
      </c>
      <c r="G35" s="7">
        <f>IF(A35&lt;&gt;"",A35,IF(A34&lt;&gt;"",TODAY(),""))</f>
        <v/>
      </c>
    </row>
    <row r="36">
      <c r="A36" s="4" t="n"/>
      <c r="C36" s="6" t="n"/>
      <c r="E36" s="5">
        <f>IF(OR(B36="Пополнение",B36="Дивиденд",B36="Купон"),C36,IF(OR(B36="Вывод",B36="Налог",B36="Комиссия"),-C36,""))</f>
        <v/>
      </c>
      <c r="F36" s="5">
        <f>IF(A36&lt;&gt;"",IF(B36="Пополнение",-C36,IF(B36="Вывод",C36,0)),IF(A35&lt;&gt;"",'Итоги'!$B$4,""))</f>
        <v/>
      </c>
      <c r="G36" s="7">
        <f>IF(A36&lt;&gt;"",A36,IF(A35&lt;&gt;"",TODAY(),""))</f>
        <v/>
      </c>
    </row>
    <row r="37">
      <c r="A37" s="4" t="n"/>
      <c r="C37" s="6" t="n"/>
      <c r="E37" s="5">
        <f>IF(OR(B37="Пополнение",B37="Дивиденд",B37="Купон"),C37,IF(OR(B37="Вывод",B37="Налог",B37="Комиссия"),-C37,""))</f>
        <v/>
      </c>
      <c r="F37" s="5">
        <f>IF(A37&lt;&gt;"",IF(B37="Пополнение",-C37,IF(B37="Вывод",C37,0)),IF(A36&lt;&gt;"",'Итоги'!$B$4,""))</f>
        <v/>
      </c>
      <c r="G37" s="7">
        <f>IF(A37&lt;&gt;"",A37,IF(A36&lt;&gt;"",TODAY(),""))</f>
        <v/>
      </c>
    </row>
    <row r="38">
      <c r="A38" s="4" t="n"/>
      <c r="C38" s="6" t="n"/>
      <c r="E38" s="5">
        <f>IF(OR(B38="Пополнение",B38="Дивиденд",B38="Купон"),C38,IF(OR(B38="Вывод",B38="Налог",B38="Комиссия"),-C38,""))</f>
        <v/>
      </c>
      <c r="F38" s="5">
        <f>IF(A38&lt;&gt;"",IF(B38="Пополнение",-C38,IF(B38="Вывод",C38,0)),IF(A37&lt;&gt;"",'Итоги'!$B$4,""))</f>
        <v/>
      </c>
      <c r="G38" s="7">
        <f>IF(A38&lt;&gt;"",A38,IF(A37&lt;&gt;"",TODAY(),""))</f>
        <v/>
      </c>
    </row>
    <row r="39">
      <c r="A39" s="4" t="n"/>
      <c r="C39" s="6" t="n"/>
      <c r="E39" s="5">
        <f>IF(OR(B39="Пополнение",B39="Дивиденд",B39="Купон"),C39,IF(OR(B39="Вывод",B39="Налог",B39="Комиссия"),-C39,""))</f>
        <v/>
      </c>
      <c r="F39" s="5">
        <f>IF(A39&lt;&gt;"",IF(B39="Пополнение",-C39,IF(B39="Вывод",C39,0)),IF(A38&lt;&gt;"",'Итоги'!$B$4,""))</f>
        <v/>
      </c>
      <c r="G39" s="7">
        <f>IF(A39&lt;&gt;"",A39,IF(A38&lt;&gt;"",TODAY(),""))</f>
        <v/>
      </c>
    </row>
    <row r="40">
      <c r="A40" s="4" t="n"/>
      <c r="C40" s="6" t="n"/>
      <c r="E40" s="5">
        <f>IF(OR(B40="Пополнение",B40="Дивиденд",B40="Купон"),C40,IF(OR(B40="Вывод",B40="Налог",B40="Комиссия"),-C40,""))</f>
        <v/>
      </c>
      <c r="F40" s="5">
        <f>IF(A40&lt;&gt;"",IF(B40="Пополнение",-C40,IF(B40="Вывод",C40,0)),IF(A39&lt;&gt;"",'Итоги'!$B$4,""))</f>
        <v/>
      </c>
      <c r="G40" s="7">
        <f>IF(A40&lt;&gt;"",A40,IF(A39&lt;&gt;"",TODAY(),""))</f>
        <v/>
      </c>
    </row>
    <row r="41">
      <c r="A41" s="4" t="n"/>
      <c r="C41" s="6" t="n"/>
      <c r="E41" s="5">
        <f>IF(OR(B41="Пополнение",B41="Дивиденд",B41="Купон"),C41,IF(OR(B41="Вывод",B41="Налог",B41="Комиссия"),-C41,""))</f>
        <v/>
      </c>
      <c r="F41" s="5">
        <f>IF(A41&lt;&gt;"",IF(B41="Пополнение",-C41,IF(B41="Вывод",C41,0)),IF(A40&lt;&gt;"",'Итоги'!$B$4,""))</f>
        <v/>
      </c>
      <c r="G41" s="7">
        <f>IF(A41&lt;&gt;"",A41,IF(A40&lt;&gt;"",TODAY(),""))</f>
        <v/>
      </c>
    </row>
    <row r="42">
      <c r="A42" s="4" t="n"/>
      <c r="C42" s="6" t="n"/>
      <c r="E42" s="5">
        <f>IF(OR(B42="Пополнение",B42="Дивиденд",B42="Купон"),C42,IF(OR(B42="Вывод",B42="Налог",B42="Комиссия"),-C42,""))</f>
        <v/>
      </c>
      <c r="F42" s="5">
        <f>IF(A42&lt;&gt;"",IF(B42="Пополнение",-C42,IF(B42="Вывод",C42,0)),IF(A41&lt;&gt;"",'Итоги'!$B$4,""))</f>
        <v/>
      </c>
      <c r="G42" s="7">
        <f>IF(A42&lt;&gt;"",A42,IF(A41&lt;&gt;"",TODAY(),""))</f>
        <v/>
      </c>
    </row>
    <row r="43">
      <c r="A43" s="4" t="n"/>
      <c r="C43" s="6" t="n"/>
      <c r="E43" s="5">
        <f>IF(OR(B43="Пополнение",B43="Дивиденд",B43="Купон"),C43,IF(OR(B43="Вывод",B43="Налог",B43="Комиссия"),-C43,""))</f>
        <v/>
      </c>
      <c r="F43" s="5">
        <f>IF(A43&lt;&gt;"",IF(B43="Пополнение",-C43,IF(B43="Вывод",C43,0)),IF(A42&lt;&gt;"",'Итоги'!$B$4,""))</f>
        <v/>
      </c>
      <c r="G43" s="7">
        <f>IF(A43&lt;&gt;"",A43,IF(A42&lt;&gt;"",TODAY(),""))</f>
        <v/>
      </c>
    </row>
    <row r="44">
      <c r="A44" s="4" t="n"/>
      <c r="C44" s="6" t="n"/>
      <c r="E44" s="5">
        <f>IF(OR(B44="Пополнение",B44="Дивиденд",B44="Купон"),C44,IF(OR(B44="Вывод",B44="Налог",B44="Комиссия"),-C44,""))</f>
        <v/>
      </c>
      <c r="F44" s="5">
        <f>IF(A44&lt;&gt;"",IF(B44="Пополнение",-C44,IF(B44="Вывод",C44,0)),IF(A43&lt;&gt;"",'Итоги'!$B$4,""))</f>
        <v/>
      </c>
      <c r="G44" s="7">
        <f>IF(A44&lt;&gt;"",A44,IF(A43&lt;&gt;"",TODAY(),""))</f>
        <v/>
      </c>
    </row>
    <row r="45">
      <c r="A45" s="4" t="n"/>
      <c r="C45" s="6" t="n"/>
      <c r="E45" s="5">
        <f>IF(OR(B45="Пополнение",B45="Дивиденд",B45="Купон"),C45,IF(OR(B45="Вывод",B45="Налог",B45="Комиссия"),-C45,""))</f>
        <v/>
      </c>
      <c r="F45" s="5">
        <f>IF(A45&lt;&gt;"",IF(B45="Пополнение",-C45,IF(B45="Вывод",C45,0)),IF(A44&lt;&gt;"",'Итоги'!$B$4,""))</f>
        <v/>
      </c>
      <c r="G45" s="7">
        <f>IF(A45&lt;&gt;"",A45,IF(A44&lt;&gt;"",TODAY(),""))</f>
        <v/>
      </c>
    </row>
    <row r="46">
      <c r="A46" s="4" t="n"/>
      <c r="C46" s="6" t="n"/>
      <c r="E46" s="5">
        <f>IF(OR(B46="Пополнение",B46="Дивиденд",B46="Купон"),C46,IF(OR(B46="Вывод",B46="Налог",B46="Комиссия"),-C46,""))</f>
        <v/>
      </c>
      <c r="F46" s="5">
        <f>IF(A46&lt;&gt;"",IF(B46="Пополнение",-C46,IF(B46="Вывод",C46,0)),IF(A45&lt;&gt;"",'Итоги'!$B$4,""))</f>
        <v/>
      </c>
      <c r="G46" s="7">
        <f>IF(A46&lt;&gt;"",A46,IF(A45&lt;&gt;"",TODAY(),""))</f>
        <v/>
      </c>
    </row>
    <row r="47">
      <c r="A47" s="4" t="n"/>
      <c r="C47" s="6" t="n"/>
      <c r="E47" s="5">
        <f>IF(OR(B47="Пополнение",B47="Дивиденд",B47="Купон"),C47,IF(OR(B47="Вывод",B47="Налог",B47="Комиссия"),-C47,""))</f>
        <v/>
      </c>
      <c r="F47" s="5">
        <f>IF(A47&lt;&gt;"",IF(B47="Пополнение",-C47,IF(B47="Вывод",C47,0)),IF(A46&lt;&gt;"",'Итоги'!$B$4,""))</f>
        <v/>
      </c>
      <c r="G47" s="7">
        <f>IF(A47&lt;&gt;"",A47,IF(A46&lt;&gt;"",TODAY(),""))</f>
        <v/>
      </c>
    </row>
    <row r="48">
      <c r="A48" s="4" t="n"/>
      <c r="C48" s="6" t="n"/>
      <c r="E48" s="5">
        <f>IF(OR(B48="Пополнение",B48="Дивиденд",B48="Купон"),C48,IF(OR(B48="Вывод",B48="Налог",B48="Комиссия"),-C48,""))</f>
        <v/>
      </c>
      <c r="F48" s="5">
        <f>IF(A48&lt;&gt;"",IF(B48="Пополнение",-C48,IF(B48="Вывод",C48,0)),IF(A47&lt;&gt;"",'Итоги'!$B$4,""))</f>
        <v/>
      </c>
      <c r="G48" s="7">
        <f>IF(A48&lt;&gt;"",A48,IF(A47&lt;&gt;"",TODAY(),""))</f>
        <v/>
      </c>
    </row>
    <row r="49">
      <c r="A49" s="4" t="n"/>
      <c r="C49" s="6" t="n"/>
      <c r="E49" s="5">
        <f>IF(OR(B49="Пополнение",B49="Дивиденд",B49="Купон"),C49,IF(OR(B49="Вывод",B49="Налог",B49="Комиссия"),-C49,""))</f>
        <v/>
      </c>
      <c r="F49" s="5">
        <f>IF(A49&lt;&gt;"",IF(B49="Пополнение",-C49,IF(B49="Вывод",C49,0)),IF(A48&lt;&gt;"",'Итоги'!$B$4,""))</f>
        <v/>
      </c>
      <c r="G49" s="7">
        <f>IF(A49&lt;&gt;"",A49,IF(A48&lt;&gt;"",TODAY(),""))</f>
        <v/>
      </c>
    </row>
    <row r="50">
      <c r="A50" s="4" t="n"/>
      <c r="C50" s="6" t="n"/>
      <c r="E50" s="5">
        <f>IF(OR(B50="Пополнение",B50="Дивиденд",B50="Купон"),C50,IF(OR(B50="Вывод",B50="Налог",B50="Комиссия"),-C50,""))</f>
        <v/>
      </c>
      <c r="F50" s="5">
        <f>IF(A50&lt;&gt;"",IF(B50="Пополнение",-C50,IF(B50="Вывод",C50,0)),IF(A49&lt;&gt;"",'Итоги'!$B$4,""))</f>
        <v/>
      </c>
      <c r="G50" s="7">
        <f>IF(A50&lt;&gt;"",A50,IF(A49&lt;&gt;"",TODAY(),""))</f>
        <v/>
      </c>
    </row>
    <row r="51">
      <c r="A51" s="4" t="n"/>
      <c r="C51" s="6" t="n"/>
      <c r="E51" s="5">
        <f>IF(OR(B51="Пополнение",B51="Дивиденд",B51="Купон"),C51,IF(OR(B51="Вывод",B51="Налог",B51="Комиссия"),-C51,""))</f>
        <v/>
      </c>
      <c r="F51" s="5">
        <f>IF(A51&lt;&gt;"",IF(B51="Пополнение",-C51,IF(B51="Вывод",C51,0)),IF(A50&lt;&gt;"",'Итоги'!$B$4,""))</f>
        <v/>
      </c>
      <c r="G51" s="7">
        <f>IF(A51&lt;&gt;"",A51,IF(A50&lt;&gt;"",TODAY(),""))</f>
        <v/>
      </c>
    </row>
    <row r="52">
      <c r="A52" s="4" t="n"/>
      <c r="C52" s="6" t="n"/>
      <c r="E52" s="5">
        <f>IF(OR(B52="Пополнение",B52="Дивиденд",B52="Купон"),C52,IF(OR(B52="Вывод",B52="Налог",B52="Комиссия"),-C52,""))</f>
        <v/>
      </c>
      <c r="F52" s="5">
        <f>IF(A52&lt;&gt;"",IF(B52="Пополнение",-C52,IF(B52="Вывод",C52,0)),IF(A51&lt;&gt;"",'Итоги'!$B$4,""))</f>
        <v/>
      </c>
      <c r="G52" s="7">
        <f>IF(A52&lt;&gt;"",A52,IF(A51&lt;&gt;"",TODAY(),""))</f>
        <v/>
      </c>
    </row>
    <row r="53">
      <c r="A53" s="4" t="n"/>
      <c r="C53" s="6" t="n"/>
      <c r="E53" s="5">
        <f>IF(OR(B53="Пополнение",B53="Дивиденд",B53="Купон"),C53,IF(OR(B53="Вывод",B53="Налог",B53="Комиссия"),-C53,""))</f>
        <v/>
      </c>
      <c r="F53" s="5">
        <f>IF(A53&lt;&gt;"",IF(B53="Пополнение",-C53,IF(B53="Вывод",C53,0)),IF(A52&lt;&gt;"",'Итоги'!$B$4,""))</f>
        <v/>
      </c>
      <c r="G53" s="7">
        <f>IF(A53&lt;&gt;"",A53,IF(A52&lt;&gt;"",TODAY(),""))</f>
        <v/>
      </c>
    </row>
    <row r="54">
      <c r="A54" s="4" t="n"/>
      <c r="C54" s="6" t="n"/>
      <c r="E54" s="5">
        <f>IF(OR(B54="Пополнение",B54="Дивиденд",B54="Купон"),C54,IF(OR(B54="Вывод",B54="Налог",B54="Комиссия"),-C54,""))</f>
        <v/>
      </c>
      <c r="F54" s="5">
        <f>IF(A54&lt;&gt;"",IF(B54="Пополнение",-C54,IF(B54="Вывод",C54,0)),IF(A53&lt;&gt;"",'Итоги'!$B$4,""))</f>
        <v/>
      </c>
      <c r="G54" s="7">
        <f>IF(A54&lt;&gt;"",A54,IF(A53&lt;&gt;"",TODAY(),""))</f>
        <v/>
      </c>
    </row>
    <row r="55">
      <c r="A55" s="4" t="n"/>
      <c r="C55" s="6" t="n"/>
      <c r="E55" s="5">
        <f>IF(OR(B55="Пополнение",B55="Дивиденд",B55="Купон"),C55,IF(OR(B55="Вывод",B55="Налог",B55="Комиссия"),-C55,""))</f>
        <v/>
      </c>
      <c r="F55" s="5">
        <f>IF(A55&lt;&gt;"",IF(B55="Пополнение",-C55,IF(B55="Вывод",C55,0)),IF(A54&lt;&gt;"",'Итоги'!$B$4,""))</f>
        <v/>
      </c>
      <c r="G55" s="7">
        <f>IF(A55&lt;&gt;"",A55,IF(A54&lt;&gt;"",TODAY(),""))</f>
        <v/>
      </c>
    </row>
    <row r="56">
      <c r="A56" s="4" t="n"/>
      <c r="C56" s="6" t="n"/>
      <c r="E56" s="5">
        <f>IF(OR(B56="Пополнение",B56="Дивиденд",B56="Купон"),C56,IF(OR(B56="Вывод",B56="Налог",B56="Комиссия"),-C56,""))</f>
        <v/>
      </c>
      <c r="F56" s="5">
        <f>IF(A56&lt;&gt;"",IF(B56="Пополнение",-C56,IF(B56="Вывод",C56,0)),IF(A55&lt;&gt;"",'Итоги'!$B$4,""))</f>
        <v/>
      </c>
      <c r="G56" s="7">
        <f>IF(A56&lt;&gt;"",A56,IF(A55&lt;&gt;"",TODAY(),""))</f>
        <v/>
      </c>
    </row>
    <row r="57">
      <c r="A57" s="4" t="n"/>
      <c r="C57" s="6" t="n"/>
      <c r="E57" s="5">
        <f>IF(OR(B57="Пополнение",B57="Дивиденд",B57="Купон"),C57,IF(OR(B57="Вывод",B57="Налог",B57="Комиссия"),-C57,""))</f>
        <v/>
      </c>
      <c r="F57" s="5">
        <f>IF(A57&lt;&gt;"",IF(B57="Пополнение",-C57,IF(B57="Вывод",C57,0)),IF(A56&lt;&gt;"",'Итоги'!$B$4,""))</f>
        <v/>
      </c>
      <c r="G57" s="7">
        <f>IF(A57&lt;&gt;"",A57,IF(A56&lt;&gt;"",TODAY(),""))</f>
        <v/>
      </c>
    </row>
    <row r="58">
      <c r="A58" s="4" t="n"/>
      <c r="C58" s="6" t="n"/>
      <c r="E58" s="5">
        <f>IF(OR(B58="Пополнение",B58="Дивиденд",B58="Купон"),C58,IF(OR(B58="Вывод",B58="Налог",B58="Комиссия"),-C58,""))</f>
        <v/>
      </c>
      <c r="F58" s="5">
        <f>IF(A58&lt;&gt;"",IF(B58="Пополнение",-C58,IF(B58="Вывод",C58,0)),IF(A57&lt;&gt;"",'Итоги'!$B$4,""))</f>
        <v/>
      </c>
      <c r="G58" s="7">
        <f>IF(A58&lt;&gt;"",A58,IF(A57&lt;&gt;"",TODAY(),""))</f>
        <v/>
      </c>
    </row>
    <row r="59">
      <c r="A59" s="4" t="n"/>
      <c r="C59" s="6" t="n"/>
      <c r="E59" s="5">
        <f>IF(OR(B59="Пополнение",B59="Дивиденд",B59="Купон"),C59,IF(OR(B59="Вывод",B59="Налог",B59="Комиссия"),-C59,""))</f>
        <v/>
      </c>
      <c r="F59" s="5">
        <f>IF(A59&lt;&gt;"",IF(B59="Пополнение",-C59,IF(B59="Вывод",C59,0)),IF(A58&lt;&gt;"",'Итоги'!$B$4,""))</f>
        <v/>
      </c>
      <c r="G59" s="7">
        <f>IF(A59&lt;&gt;"",A59,IF(A58&lt;&gt;"",TODAY(),""))</f>
        <v/>
      </c>
    </row>
    <row r="60">
      <c r="A60" s="4" t="n"/>
      <c r="C60" s="6" t="n"/>
      <c r="E60" s="5">
        <f>IF(OR(B60="Пополнение",B60="Дивиденд",B60="Купон"),C60,IF(OR(B60="Вывод",B60="Налог",B60="Комиссия"),-C60,""))</f>
        <v/>
      </c>
      <c r="F60" s="5">
        <f>IF(A60&lt;&gt;"",IF(B60="Пополнение",-C60,IF(B60="Вывод",C60,0)),IF(A59&lt;&gt;"",'Итоги'!$B$4,""))</f>
        <v/>
      </c>
      <c r="G60" s="7">
        <f>IF(A60&lt;&gt;"",A60,IF(A59&lt;&gt;"",TODAY(),""))</f>
        <v/>
      </c>
    </row>
    <row r="61">
      <c r="A61" s="4" t="n"/>
      <c r="C61" s="6" t="n"/>
      <c r="E61" s="5">
        <f>IF(OR(B61="Пополнение",B61="Дивиденд",B61="Купон"),C61,IF(OR(B61="Вывод",B61="Налог",B61="Комиссия"),-C61,""))</f>
        <v/>
      </c>
      <c r="F61" s="5">
        <f>IF(A61&lt;&gt;"",IF(B61="Пополнение",-C61,IF(B61="Вывод",C61,0)),IF(A60&lt;&gt;"",'Итоги'!$B$4,""))</f>
        <v/>
      </c>
      <c r="G61" s="7">
        <f>IF(A61&lt;&gt;"",A61,IF(A60&lt;&gt;"",TODAY(),""))</f>
        <v/>
      </c>
    </row>
    <row r="62">
      <c r="A62" s="4" t="n"/>
      <c r="C62" s="6" t="n"/>
      <c r="E62" s="5">
        <f>IF(OR(B62="Пополнение",B62="Дивиденд",B62="Купон"),C62,IF(OR(B62="Вывод",B62="Налог",B62="Комиссия"),-C62,""))</f>
        <v/>
      </c>
      <c r="F62" s="5">
        <f>IF(A62&lt;&gt;"",IF(B62="Пополнение",-C62,IF(B62="Вывод",C62,0)),IF(A61&lt;&gt;"",'Итоги'!$B$4,""))</f>
        <v/>
      </c>
      <c r="G62" s="7">
        <f>IF(A62&lt;&gt;"",A62,IF(A61&lt;&gt;"",TODAY(),""))</f>
        <v/>
      </c>
    </row>
    <row r="63">
      <c r="A63" s="4" t="n"/>
      <c r="C63" s="6" t="n"/>
      <c r="E63" s="5">
        <f>IF(OR(B63="Пополнение",B63="Дивиденд",B63="Купон"),C63,IF(OR(B63="Вывод",B63="Налог",B63="Комиссия"),-C63,""))</f>
        <v/>
      </c>
      <c r="F63" s="5">
        <f>IF(A63&lt;&gt;"",IF(B63="Пополнение",-C63,IF(B63="Вывод",C63,0)),IF(A62&lt;&gt;"",'Итоги'!$B$4,""))</f>
        <v/>
      </c>
      <c r="G63" s="7">
        <f>IF(A63&lt;&gt;"",A63,IF(A62&lt;&gt;"",TODAY(),""))</f>
        <v/>
      </c>
    </row>
    <row r="64">
      <c r="A64" s="4" t="n"/>
      <c r="C64" s="6" t="n"/>
      <c r="E64" s="5">
        <f>IF(OR(B64="Пополнение",B64="Дивиденд",B64="Купон"),C64,IF(OR(B64="Вывод",B64="Налог",B64="Комиссия"),-C64,""))</f>
        <v/>
      </c>
      <c r="F64" s="5">
        <f>IF(A64&lt;&gt;"",IF(B64="Пополнение",-C64,IF(B64="Вывод",C64,0)),IF(A63&lt;&gt;"",'Итоги'!$B$4,""))</f>
        <v/>
      </c>
      <c r="G64" s="7">
        <f>IF(A64&lt;&gt;"",A64,IF(A63&lt;&gt;"",TODAY(),""))</f>
        <v/>
      </c>
    </row>
    <row r="65">
      <c r="A65" s="4" t="n"/>
      <c r="C65" s="6" t="n"/>
      <c r="E65" s="5">
        <f>IF(OR(B65="Пополнение",B65="Дивиденд",B65="Купон"),C65,IF(OR(B65="Вывод",B65="Налог",B65="Комиссия"),-C65,""))</f>
        <v/>
      </c>
      <c r="F65" s="5">
        <f>IF(A65&lt;&gt;"",IF(B65="Пополнение",-C65,IF(B65="Вывод",C65,0)),IF(A64&lt;&gt;"",'Итоги'!$B$4,""))</f>
        <v/>
      </c>
      <c r="G65" s="7">
        <f>IF(A65&lt;&gt;"",A65,IF(A64&lt;&gt;"",TODAY(),""))</f>
        <v/>
      </c>
    </row>
    <row r="66">
      <c r="A66" s="4" t="n"/>
      <c r="C66" s="6" t="n"/>
      <c r="E66" s="5">
        <f>IF(OR(B66="Пополнение",B66="Дивиденд",B66="Купон"),C66,IF(OR(B66="Вывод",B66="Налог",B66="Комиссия"),-C66,""))</f>
        <v/>
      </c>
      <c r="F66" s="5">
        <f>IF(A66&lt;&gt;"",IF(B66="Пополнение",-C66,IF(B66="Вывод",C66,0)),IF(A65&lt;&gt;"",'Итоги'!$B$4,""))</f>
        <v/>
      </c>
      <c r="G66" s="7">
        <f>IF(A66&lt;&gt;"",A66,IF(A65&lt;&gt;"",TODAY(),""))</f>
        <v/>
      </c>
    </row>
    <row r="67">
      <c r="A67" s="4" t="n"/>
      <c r="C67" s="6" t="n"/>
      <c r="E67" s="5">
        <f>IF(OR(B67="Пополнение",B67="Дивиденд",B67="Купон"),C67,IF(OR(B67="Вывод",B67="Налог",B67="Комиссия"),-C67,""))</f>
        <v/>
      </c>
      <c r="F67" s="5">
        <f>IF(A67&lt;&gt;"",IF(B67="Пополнение",-C67,IF(B67="Вывод",C67,0)),IF(A66&lt;&gt;"",'Итоги'!$B$4,""))</f>
        <v/>
      </c>
      <c r="G67" s="7">
        <f>IF(A67&lt;&gt;"",A67,IF(A66&lt;&gt;"",TODAY(),""))</f>
        <v/>
      </c>
    </row>
    <row r="68">
      <c r="A68" s="4" t="n"/>
      <c r="C68" s="6" t="n"/>
      <c r="E68" s="5">
        <f>IF(OR(B68="Пополнение",B68="Дивиденд",B68="Купон"),C68,IF(OR(B68="Вывод",B68="Налог",B68="Комиссия"),-C68,""))</f>
        <v/>
      </c>
      <c r="F68" s="5">
        <f>IF(A68&lt;&gt;"",IF(B68="Пополнение",-C68,IF(B68="Вывод",C68,0)),IF(A67&lt;&gt;"",'Итоги'!$B$4,""))</f>
        <v/>
      </c>
      <c r="G68" s="7">
        <f>IF(A68&lt;&gt;"",A68,IF(A67&lt;&gt;"",TODAY(),""))</f>
        <v/>
      </c>
    </row>
    <row r="69">
      <c r="A69" s="4" t="n"/>
      <c r="C69" s="6" t="n"/>
      <c r="E69" s="5">
        <f>IF(OR(B69="Пополнение",B69="Дивиденд",B69="Купон"),C69,IF(OR(B69="Вывод",B69="Налог",B69="Комиссия"),-C69,""))</f>
        <v/>
      </c>
      <c r="F69" s="5">
        <f>IF(A69&lt;&gt;"",IF(B69="Пополнение",-C69,IF(B69="Вывод",C69,0)),IF(A68&lt;&gt;"",'Итоги'!$B$4,""))</f>
        <v/>
      </c>
      <c r="G69" s="7">
        <f>IF(A69&lt;&gt;"",A69,IF(A68&lt;&gt;"",TODAY(),""))</f>
        <v/>
      </c>
    </row>
    <row r="70">
      <c r="A70" s="4" t="n"/>
      <c r="C70" s="6" t="n"/>
      <c r="E70" s="5">
        <f>IF(OR(B70="Пополнение",B70="Дивиденд",B70="Купон"),C70,IF(OR(B70="Вывод",B70="Налог",B70="Комиссия"),-C70,""))</f>
        <v/>
      </c>
      <c r="F70" s="5">
        <f>IF(A70&lt;&gt;"",IF(B70="Пополнение",-C70,IF(B70="Вывод",C70,0)),IF(A69&lt;&gt;"",'Итоги'!$B$4,""))</f>
        <v/>
      </c>
      <c r="G70" s="7">
        <f>IF(A70&lt;&gt;"",A70,IF(A69&lt;&gt;"",TODAY(),""))</f>
        <v/>
      </c>
    </row>
    <row r="71">
      <c r="A71" s="4" t="n"/>
      <c r="C71" s="6" t="n"/>
      <c r="E71" s="5">
        <f>IF(OR(B71="Пополнение",B71="Дивиденд",B71="Купон"),C71,IF(OR(B71="Вывод",B71="Налог",B71="Комиссия"),-C71,""))</f>
        <v/>
      </c>
      <c r="F71" s="5">
        <f>IF(A71&lt;&gt;"",IF(B71="Пополнение",-C71,IF(B71="Вывод",C71,0)),IF(A70&lt;&gt;"",'Итоги'!$B$4,""))</f>
        <v/>
      </c>
      <c r="G71" s="7">
        <f>IF(A71&lt;&gt;"",A71,IF(A70&lt;&gt;"",TODAY(),""))</f>
        <v/>
      </c>
    </row>
    <row r="72">
      <c r="A72" s="4" t="n"/>
      <c r="C72" s="6" t="n"/>
      <c r="E72" s="5">
        <f>IF(OR(B72="Пополнение",B72="Дивиденд",B72="Купон"),C72,IF(OR(B72="Вывод",B72="Налог",B72="Комиссия"),-C72,""))</f>
        <v/>
      </c>
      <c r="F72" s="5">
        <f>IF(A72&lt;&gt;"",IF(B72="Пополнение",-C72,IF(B72="Вывод",C72,0)),IF(A71&lt;&gt;"",'Итоги'!$B$4,""))</f>
        <v/>
      </c>
      <c r="G72" s="7">
        <f>IF(A72&lt;&gt;"",A72,IF(A71&lt;&gt;"",TODAY(),""))</f>
        <v/>
      </c>
    </row>
    <row r="73">
      <c r="A73" s="4" t="n"/>
      <c r="C73" s="6" t="n"/>
      <c r="E73" s="5">
        <f>IF(OR(B73="Пополнение",B73="Дивиденд",B73="Купон"),C73,IF(OR(B73="Вывод",B73="Налог",B73="Комиссия"),-C73,""))</f>
        <v/>
      </c>
      <c r="F73" s="5">
        <f>IF(A73&lt;&gt;"",IF(B73="Пополнение",-C73,IF(B73="Вывод",C73,0)),IF(A72&lt;&gt;"",'Итоги'!$B$4,""))</f>
        <v/>
      </c>
      <c r="G73" s="7">
        <f>IF(A73&lt;&gt;"",A73,IF(A72&lt;&gt;"",TODAY(),""))</f>
        <v/>
      </c>
    </row>
    <row r="74">
      <c r="A74" s="4" t="n"/>
      <c r="C74" s="6" t="n"/>
      <c r="E74" s="5">
        <f>IF(OR(B74="Пополнение",B74="Дивиденд",B74="Купон"),C74,IF(OR(B74="Вывод",B74="Налог",B74="Комиссия"),-C74,""))</f>
        <v/>
      </c>
      <c r="F74" s="5">
        <f>IF(A74&lt;&gt;"",IF(B74="Пополнение",-C74,IF(B74="Вывод",C74,0)),IF(A73&lt;&gt;"",'Итоги'!$B$4,""))</f>
        <v/>
      </c>
      <c r="G74" s="7">
        <f>IF(A74&lt;&gt;"",A74,IF(A73&lt;&gt;"",TODAY(),""))</f>
        <v/>
      </c>
    </row>
    <row r="75">
      <c r="A75" s="4" t="n"/>
      <c r="C75" s="6" t="n"/>
      <c r="E75" s="5">
        <f>IF(OR(B75="Пополнение",B75="Дивиденд",B75="Купон"),C75,IF(OR(B75="Вывод",B75="Налог",B75="Комиссия"),-C75,""))</f>
        <v/>
      </c>
      <c r="F75" s="5">
        <f>IF(A75&lt;&gt;"",IF(B75="Пополнение",-C75,IF(B75="Вывод",C75,0)),IF(A74&lt;&gt;"",'Итоги'!$B$4,""))</f>
        <v/>
      </c>
      <c r="G75" s="7">
        <f>IF(A75&lt;&gt;"",A75,IF(A74&lt;&gt;"",TODAY(),""))</f>
        <v/>
      </c>
    </row>
    <row r="76">
      <c r="A76" s="4" t="n"/>
      <c r="C76" s="6" t="n"/>
      <c r="E76" s="5">
        <f>IF(OR(B76="Пополнение",B76="Дивиденд",B76="Купон"),C76,IF(OR(B76="Вывод",B76="Налог",B76="Комиссия"),-C76,""))</f>
        <v/>
      </c>
      <c r="F76" s="5">
        <f>IF(A76&lt;&gt;"",IF(B76="Пополнение",-C76,IF(B76="Вывод",C76,0)),IF(A75&lt;&gt;"",'Итоги'!$B$4,""))</f>
        <v/>
      </c>
      <c r="G76" s="7">
        <f>IF(A76&lt;&gt;"",A76,IF(A75&lt;&gt;"",TODAY(),""))</f>
        <v/>
      </c>
    </row>
    <row r="77">
      <c r="A77" s="4" t="n"/>
      <c r="C77" s="6" t="n"/>
      <c r="E77" s="5">
        <f>IF(OR(B77="Пополнение",B77="Дивиденд",B77="Купон"),C77,IF(OR(B77="Вывод",B77="Налог",B77="Комиссия"),-C77,""))</f>
        <v/>
      </c>
      <c r="F77" s="5">
        <f>IF(A77&lt;&gt;"",IF(B77="Пополнение",-C77,IF(B77="Вывод",C77,0)),IF(A76&lt;&gt;"",'Итоги'!$B$4,""))</f>
        <v/>
      </c>
      <c r="G77" s="7">
        <f>IF(A77&lt;&gt;"",A77,IF(A76&lt;&gt;"",TODAY(),""))</f>
        <v/>
      </c>
    </row>
    <row r="78">
      <c r="A78" s="4" t="n"/>
      <c r="C78" s="6" t="n"/>
      <c r="E78" s="5">
        <f>IF(OR(B78="Пополнение",B78="Дивиденд",B78="Купон"),C78,IF(OR(B78="Вывод",B78="Налог",B78="Комиссия"),-C78,""))</f>
        <v/>
      </c>
      <c r="F78" s="5">
        <f>IF(A78&lt;&gt;"",IF(B78="Пополнение",-C78,IF(B78="Вывод",C78,0)),IF(A77&lt;&gt;"",'Итоги'!$B$4,""))</f>
        <v/>
      </c>
      <c r="G78" s="7">
        <f>IF(A78&lt;&gt;"",A78,IF(A77&lt;&gt;"",TODAY(),""))</f>
        <v/>
      </c>
    </row>
    <row r="79">
      <c r="A79" s="4" t="n"/>
      <c r="C79" s="6" t="n"/>
      <c r="E79" s="5">
        <f>IF(OR(B79="Пополнение",B79="Дивиденд",B79="Купон"),C79,IF(OR(B79="Вывод",B79="Налог",B79="Комиссия"),-C79,""))</f>
        <v/>
      </c>
      <c r="F79" s="5">
        <f>IF(A79&lt;&gt;"",IF(B79="Пополнение",-C79,IF(B79="Вывод",C79,0)),IF(A78&lt;&gt;"",'Итоги'!$B$4,""))</f>
        <v/>
      </c>
      <c r="G79" s="7">
        <f>IF(A79&lt;&gt;"",A79,IF(A78&lt;&gt;"",TODAY(),""))</f>
        <v/>
      </c>
    </row>
    <row r="80">
      <c r="A80" s="4" t="n"/>
      <c r="C80" s="6" t="n"/>
      <c r="E80" s="5">
        <f>IF(OR(B80="Пополнение",B80="Дивиденд",B80="Купон"),C80,IF(OR(B80="Вывод",B80="Налог",B80="Комиссия"),-C80,""))</f>
        <v/>
      </c>
      <c r="F80" s="5">
        <f>IF(A80&lt;&gt;"",IF(B80="Пополнение",-C80,IF(B80="Вывод",C80,0)),IF(A79&lt;&gt;"",'Итоги'!$B$4,""))</f>
        <v/>
      </c>
      <c r="G80" s="7">
        <f>IF(A80&lt;&gt;"",A80,IF(A79&lt;&gt;"",TODAY(),""))</f>
        <v/>
      </c>
    </row>
    <row r="81">
      <c r="A81" s="4" t="n"/>
      <c r="C81" s="6" t="n"/>
      <c r="E81" s="5">
        <f>IF(OR(B81="Пополнение",B81="Дивиденд",B81="Купон"),C81,IF(OR(B81="Вывод",B81="Налог",B81="Комиссия"),-C81,""))</f>
        <v/>
      </c>
      <c r="F81" s="5">
        <f>IF(A81&lt;&gt;"",IF(B81="Пополнение",-C81,IF(B81="Вывод",C81,0)),IF(A80&lt;&gt;"",'Итоги'!$B$4,""))</f>
        <v/>
      </c>
      <c r="G81" s="7">
        <f>IF(A81&lt;&gt;"",A81,IF(A80&lt;&gt;"",TODAY(),""))</f>
        <v/>
      </c>
    </row>
    <row r="82">
      <c r="A82" s="4" t="n"/>
      <c r="C82" s="6" t="n"/>
      <c r="E82" s="5">
        <f>IF(OR(B82="Пополнение",B82="Дивиденд",B82="Купон"),C82,IF(OR(B82="Вывод",B82="Налог",B82="Комиссия"),-C82,""))</f>
        <v/>
      </c>
      <c r="F82" s="5">
        <f>IF(A82&lt;&gt;"",IF(B82="Пополнение",-C82,IF(B82="Вывод",C82,0)),IF(A81&lt;&gt;"",'Итоги'!$B$4,""))</f>
        <v/>
      </c>
      <c r="G82" s="7">
        <f>IF(A82&lt;&gt;"",A82,IF(A81&lt;&gt;"",TODAY(),""))</f>
        <v/>
      </c>
    </row>
    <row r="83">
      <c r="A83" s="4" t="n"/>
      <c r="C83" s="6" t="n"/>
      <c r="E83" s="5">
        <f>IF(OR(B83="Пополнение",B83="Дивиденд",B83="Купон"),C83,IF(OR(B83="Вывод",B83="Налог",B83="Комиссия"),-C83,""))</f>
        <v/>
      </c>
      <c r="F83" s="5">
        <f>IF(A83&lt;&gt;"",IF(B83="Пополнение",-C83,IF(B83="Вывод",C83,0)),IF(A82&lt;&gt;"",'Итоги'!$B$4,""))</f>
        <v/>
      </c>
      <c r="G83" s="7">
        <f>IF(A83&lt;&gt;"",A83,IF(A82&lt;&gt;"",TODAY(),""))</f>
        <v/>
      </c>
    </row>
    <row r="84">
      <c r="A84" s="4" t="n"/>
      <c r="C84" s="6" t="n"/>
      <c r="E84" s="5">
        <f>IF(OR(B84="Пополнение",B84="Дивиденд",B84="Купон"),C84,IF(OR(B84="Вывод",B84="Налог",B84="Комиссия"),-C84,""))</f>
        <v/>
      </c>
      <c r="F84" s="5">
        <f>IF(A84&lt;&gt;"",IF(B84="Пополнение",-C84,IF(B84="Вывод",C84,0)),IF(A83&lt;&gt;"",'Итоги'!$B$4,""))</f>
        <v/>
      </c>
      <c r="G84" s="7">
        <f>IF(A84&lt;&gt;"",A84,IF(A83&lt;&gt;"",TODAY(),""))</f>
        <v/>
      </c>
    </row>
    <row r="85">
      <c r="A85" s="4" t="n"/>
      <c r="C85" s="6" t="n"/>
      <c r="E85" s="5">
        <f>IF(OR(B85="Пополнение",B85="Дивиденд",B85="Купон"),C85,IF(OR(B85="Вывод",B85="Налог",B85="Комиссия"),-C85,""))</f>
        <v/>
      </c>
      <c r="F85" s="5">
        <f>IF(A85&lt;&gt;"",IF(B85="Пополнение",-C85,IF(B85="Вывод",C85,0)),IF(A84&lt;&gt;"",'Итоги'!$B$4,""))</f>
        <v/>
      </c>
      <c r="G85" s="7">
        <f>IF(A85&lt;&gt;"",A85,IF(A84&lt;&gt;"",TODAY(),""))</f>
        <v/>
      </c>
    </row>
    <row r="86">
      <c r="A86" s="4" t="n"/>
      <c r="C86" s="6" t="n"/>
      <c r="E86" s="5">
        <f>IF(OR(B86="Пополнение",B86="Дивиденд",B86="Купон"),C86,IF(OR(B86="Вывод",B86="Налог",B86="Комиссия"),-C86,""))</f>
        <v/>
      </c>
      <c r="F86" s="5">
        <f>IF(A86&lt;&gt;"",IF(B86="Пополнение",-C86,IF(B86="Вывод",C86,0)),IF(A85&lt;&gt;"",'Итоги'!$B$4,""))</f>
        <v/>
      </c>
      <c r="G86" s="7">
        <f>IF(A86&lt;&gt;"",A86,IF(A85&lt;&gt;"",TODAY(),""))</f>
        <v/>
      </c>
    </row>
    <row r="87">
      <c r="A87" s="4" t="n"/>
      <c r="C87" s="6" t="n"/>
      <c r="E87" s="5">
        <f>IF(OR(B87="Пополнение",B87="Дивиденд",B87="Купон"),C87,IF(OR(B87="Вывод",B87="Налог",B87="Комиссия"),-C87,""))</f>
        <v/>
      </c>
      <c r="F87" s="5">
        <f>IF(A87&lt;&gt;"",IF(B87="Пополнение",-C87,IF(B87="Вывод",C87,0)),IF(A86&lt;&gt;"",'Итоги'!$B$4,""))</f>
        <v/>
      </c>
      <c r="G87" s="7">
        <f>IF(A87&lt;&gt;"",A87,IF(A86&lt;&gt;"",TODAY(),""))</f>
        <v/>
      </c>
    </row>
    <row r="88">
      <c r="A88" s="4" t="n"/>
      <c r="C88" s="6" t="n"/>
      <c r="E88" s="5">
        <f>IF(OR(B88="Пополнение",B88="Дивиденд",B88="Купон"),C88,IF(OR(B88="Вывод",B88="Налог",B88="Комиссия"),-C88,""))</f>
        <v/>
      </c>
      <c r="F88" s="5">
        <f>IF(A88&lt;&gt;"",IF(B88="Пополнение",-C88,IF(B88="Вывод",C88,0)),IF(A87&lt;&gt;"",'Итоги'!$B$4,""))</f>
        <v/>
      </c>
      <c r="G88" s="7">
        <f>IF(A88&lt;&gt;"",A88,IF(A87&lt;&gt;"",TODAY(),""))</f>
        <v/>
      </c>
    </row>
    <row r="89">
      <c r="A89" s="4" t="n"/>
      <c r="C89" s="6" t="n"/>
      <c r="E89" s="5">
        <f>IF(OR(B89="Пополнение",B89="Дивиденд",B89="Купон"),C89,IF(OR(B89="Вывод",B89="Налог",B89="Комиссия"),-C89,""))</f>
        <v/>
      </c>
      <c r="F89" s="5">
        <f>IF(A89&lt;&gt;"",IF(B89="Пополнение",-C89,IF(B89="Вывод",C89,0)),IF(A88&lt;&gt;"",'Итоги'!$B$4,""))</f>
        <v/>
      </c>
      <c r="G89" s="7">
        <f>IF(A89&lt;&gt;"",A89,IF(A88&lt;&gt;"",TODAY(),""))</f>
        <v/>
      </c>
    </row>
    <row r="90">
      <c r="A90" s="4" t="n"/>
      <c r="C90" s="6" t="n"/>
      <c r="E90" s="5">
        <f>IF(OR(B90="Пополнение",B90="Дивиденд",B90="Купон"),C90,IF(OR(B90="Вывод",B90="Налог",B90="Комиссия"),-C90,""))</f>
        <v/>
      </c>
      <c r="F90" s="5">
        <f>IF(A90&lt;&gt;"",IF(B90="Пополнение",-C90,IF(B90="Вывод",C90,0)),IF(A89&lt;&gt;"",'Итоги'!$B$4,""))</f>
        <v/>
      </c>
      <c r="G90" s="7">
        <f>IF(A90&lt;&gt;"",A90,IF(A89&lt;&gt;"",TODAY(),""))</f>
        <v/>
      </c>
    </row>
    <row r="91">
      <c r="A91" s="4" t="n"/>
      <c r="C91" s="6" t="n"/>
      <c r="E91" s="5">
        <f>IF(OR(B91="Пополнение",B91="Дивиденд",B91="Купон"),C91,IF(OR(B91="Вывод",B91="Налог",B91="Комиссия"),-C91,""))</f>
        <v/>
      </c>
      <c r="F91" s="5">
        <f>IF(A91&lt;&gt;"",IF(B91="Пополнение",-C91,IF(B91="Вывод",C91,0)),IF(A90&lt;&gt;"",'Итоги'!$B$4,""))</f>
        <v/>
      </c>
      <c r="G91" s="7">
        <f>IF(A91&lt;&gt;"",A91,IF(A90&lt;&gt;"",TODAY(),""))</f>
        <v/>
      </c>
    </row>
    <row r="92">
      <c r="A92" s="4" t="n"/>
      <c r="C92" s="6" t="n"/>
      <c r="E92" s="5">
        <f>IF(OR(B92="Пополнение",B92="Дивиденд",B92="Купон"),C92,IF(OR(B92="Вывод",B92="Налог",B92="Комиссия"),-C92,""))</f>
        <v/>
      </c>
      <c r="F92" s="5">
        <f>IF(A92&lt;&gt;"",IF(B92="Пополнение",-C92,IF(B92="Вывод",C92,0)),IF(A91&lt;&gt;"",'Итоги'!$B$4,""))</f>
        <v/>
      </c>
      <c r="G92" s="7">
        <f>IF(A92&lt;&gt;"",A92,IF(A91&lt;&gt;"",TODAY(),""))</f>
        <v/>
      </c>
    </row>
    <row r="93">
      <c r="A93" s="4" t="n"/>
      <c r="C93" s="6" t="n"/>
      <c r="E93" s="5">
        <f>IF(OR(B93="Пополнение",B93="Дивиденд",B93="Купон"),C93,IF(OR(B93="Вывод",B93="Налог",B93="Комиссия"),-C93,""))</f>
        <v/>
      </c>
      <c r="F93" s="5">
        <f>IF(A93&lt;&gt;"",IF(B93="Пополнение",-C93,IF(B93="Вывод",C93,0)),IF(A92&lt;&gt;"",'Итоги'!$B$4,""))</f>
        <v/>
      </c>
      <c r="G93" s="7">
        <f>IF(A93&lt;&gt;"",A93,IF(A92&lt;&gt;"",TODAY(),""))</f>
        <v/>
      </c>
    </row>
    <row r="94">
      <c r="A94" s="4" t="n"/>
      <c r="C94" s="6" t="n"/>
      <c r="E94" s="5">
        <f>IF(OR(B94="Пополнение",B94="Дивиденд",B94="Купон"),C94,IF(OR(B94="Вывод",B94="Налог",B94="Комиссия"),-C94,""))</f>
        <v/>
      </c>
      <c r="F94" s="5">
        <f>IF(A94&lt;&gt;"",IF(B94="Пополнение",-C94,IF(B94="Вывод",C94,0)),IF(A93&lt;&gt;"",'Итоги'!$B$4,""))</f>
        <v/>
      </c>
      <c r="G94" s="7">
        <f>IF(A94&lt;&gt;"",A94,IF(A93&lt;&gt;"",TODAY(),""))</f>
        <v/>
      </c>
    </row>
    <row r="95">
      <c r="A95" s="4" t="n"/>
      <c r="C95" s="6" t="n"/>
      <c r="E95" s="5">
        <f>IF(OR(B95="Пополнение",B95="Дивиденд",B95="Купон"),C95,IF(OR(B95="Вывод",B95="Налог",B95="Комиссия"),-C95,""))</f>
        <v/>
      </c>
      <c r="F95" s="5">
        <f>IF(A95&lt;&gt;"",IF(B95="Пополнение",-C95,IF(B95="Вывод",C95,0)),IF(A94&lt;&gt;"",'Итоги'!$B$4,""))</f>
        <v/>
      </c>
      <c r="G95" s="7">
        <f>IF(A95&lt;&gt;"",A95,IF(A94&lt;&gt;"",TODAY(),""))</f>
        <v/>
      </c>
    </row>
    <row r="96">
      <c r="A96" s="4" t="n"/>
      <c r="C96" s="6" t="n"/>
      <c r="E96" s="5">
        <f>IF(OR(B96="Пополнение",B96="Дивиденд",B96="Купон"),C96,IF(OR(B96="Вывод",B96="Налог",B96="Комиссия"),-C96,""))</f>
        <v/>
      </c>
      <c r="F96" s="5">
        <f>IF(A96&lt;&gt;"",IF(B96="Пополнение",-C96,IF(B96="Вывод",C96,0)),IF(A95&lt;&gt;"",'Итоги'!$B$4,""))</f>
        <v/>
      </c>
      <c r="G96" s="7">
        <f>IF(A96&lt;&gt;"",A96,IF(A95&lt;&gt;"",TODAY(),""))</f>
        <v/>
      </c>
    </row>
    <row r="97">
      <c r="A97" s="4" t="n"/>
      <c r="C97" s="6" t="n"/>
      <c r="E97" s="5">
        <f>IF(OR(B97="Пополнение",B97="Дивиденд",B97="Купон"),C97,IF(OR(B97="Вывод",B97="Налог",B97="Комиссия"),-C97,""))</f>
        <v/>
      </c>
      <c r="F97" s="5">
        <f>IF(A97&lt;&gt;"",IF(B97="Пополнение",-C97,IF(B97="Вывод",C97,0)),IF(A96&lt;&gt;"",'Итоги'!$B$4,""))</f>
        <v/>
      </c>
      <c r="G97" s="7">
        <f>IF(A97&lt;&gt;"",A97,IF(A96&lt;&gt;"",TODAY(),""))</f>
        <v/>
      </c>
    </row>
    <row r="98">
      <c r="A98" s="4" t="n"/>
      <c r="C98" s="6" t="n"/>
      <c r="E98" s="5">
        <f>IF(OR(B98="Пополнение",B98="Дивиденд",B98="Купон"),C98,IF(OR(B98="Вывод",B98="Налог",B98="Комиссия"),-C98,""))</f>
        <v/>
      </c>
      <c r="F98" s="5">
        <f>IF(A98&lt;&gt;"",IF(B98="Пополнение",-C98,IF(B98="Вывод",C98,0)),IF(A97&lt;&gt;"",'Итоги'!$B$4,""))</f>
        <v/>
      </c>
      <c r="G98" s="7">
        <f>IF(A98&lt;&gt;"",A98,IF(A97&lt;&gt;"",TODAY(),""))</f>
        <v/>
      </c>
    </row>
    <row r="99">
      <c r="A99" s="4" t="n"/>
      <c r="C99" s="6" t="n"/>
      <c r="E99" s="5">
        <f>IF(OR(B99="Пополнение",B99="Дивиденд",B99="Купон"),C99,IF(OR(B99="Вывод",B99="Налог",B99="Комиссия"),-C99,""))</f>
        <v/>
      </c>
      <c r="F99" s="5">
        <f>IF(A99&lt;&gt;"",IF(B99="Пополнение",-C99,IF(B99="Вывод",C99,0)),IF(A98&lt;&gt;"",'Итоги'!$B$4,""))</f>
        <v/>
      </c>
      <c r="G99" s="7">
        <f>IF(A99&lt;&gt;"",A99,IF(A98&lt;&gt;"",TODAY(),""))</f>
        <v/>
      </c>
    </row>
    <row r="100">
      <c r="A100" s="4" t="n"/>
      <c r="C100" s="6" t="n"/>
      <c r="E100" s="5">
        <f>IF(OR(B100="Пополнение",B100="Дивиденд",B100="Купон"),C100,IF(OR(B100="Вывод",B100="Налог",B100="Комиссия"),-C100,""))</f>
        <v/>
      </c>
      <c r="F100" s="5">
        <f>IF(A100&lt;&gt;"",IF(B100="Пополнение",-C100,IF(B100="Вывод",C100,0)),IF(A99&lt;&gt;"",'Итоги'!$B$4,""))</f>
        <v/>
      </c>
      <c r="G100" s="7">
        <f>IF(A100&lt;&gt;"",A100,IF(A99&lt;&gt;"",TODAY(),""))</f>
        <v/>
      </c>
    </row>
    <row r="101">
      <c r="A101" s="4" t="n"/>
      <c r="C101" s="6" t="n"/>
      <c r="E101" s="5">
        <f>IF(OR(B101="Пополнение",B101="Дивиденд",B101="Купон"),C101,IF(OR(B101="Вывод",B101="Налог",B101="Комиссия"),-C101,""))</f>
        <v/>
      </c>
      <c r="F101" s="5">
        <f>IF(A101&lt;&gt;"",IF(B101="Пополнение",-C101,IF(B101="Вывод",C101,0)),IF(A100&lt;&gt;"",'Итоги'!$B$4,""))</f>
        <v/>
      </c>
      <c r="G101" s="7">
        <f>IF(A101&lt;&gt;"",A101,IF(A100&lt;&gt;"",TODAY(),""))</f>
        <v/>
      </c>
    </row>
    <row r="102">
      <c r="A102" s="4" t="n"/>
      <c r="C102" s="6" t="n"/>
      <c r="E102" s="5">
        <f>IF(OR(B102="Пополнение",B102="Дивиденд",B102="Купон"),C102,IF(OR(B102="Вывод",B102="Налог",B102="Комиссия"),-C102,""))</f>
        <v/>
      </c>
      <c r="F102" s="5">
        <f>IF(A102&lt;&gt;"",IF(B102="Пополнение",-C102,IF(B102="Вывод",C102,0)),IF(A101&lt;&gt;"",'Итоги'!$B$4,""))</f>
        <v/>
      </c>
      <c r="G102" s="7">
        <f>IF(A102&lt;&gt;"",A102,IF(A101&lt;&gt;"",TODAY(),""))</f>
        <v/>
      </c>
    </row>
    <row r="103">
      <c r="A103" s="4" t="n"/>
      <c r="C103" s="6" t="n"/>
      <c r="E103" s="5">
        <f>IF(OR(B103="Пополнение",B103="Дивиденд",B103="Купон"),C103,IF(OR(B103="Вывод",B103="Налог",B103="Комиссия"),-C103,""))</f>
        <v/>
      </c>
      <c r="F103" s="5">
        <f>IF(A103&lt;&gt;"",IF(B103="Пополнение",-C103,IF(B103="Вывод",C103,0)),IF(A102&lt;&gt;"",'Итоги'!$B$4,""))</f>
        <v/>
      </c>
      <c r="G103" s="7">
        <f>IF(A103&lt;&gt;"",A103,IF(A102&lt;&gt;"",TODAY(),""))</f>
        <v/>
      </c>
    </row>
    <row r="104">
      <c r="A104" s="4" t="n"/>
      <c r="C104" s="6" t="n"/>
      <c r="E104" s="5">
        <f>IF(OR(B104="Пополнение",B104="Дивиденд",B104="Купон"),C104,IF(OR(B104="Вывод",B104="Налог",B104="Комиссия"),-C104,""))</f>
        <v/>
      </c>
      <c r="F104" s="5">
        <f>IF(A104&lt;&gt;"",IF(B104="Пополнение",-C104,IF(B104="Вывод",C104,0)),IF(A103&lt;&gt;"",'Итоги'!$B$4,""))</f>
        <v/>
      </c>
      <c r="G104" s="7">
        <f>IF(A104&lt;&gt;"",A104,IF(A103&lt;&gt;"",TODAY(),""))</f>
        <v/>
      </c>
    </row>
    <row r="105">
      <c r="A105" s="4" t="n"/>
      <c r="C105" s="6" t="n"/>
      <c r="E105" s="5">
        <f>IF(OR(B105="Пополнение",B105="Дивиденд",B105="Купон"),C105,IF(OR(B105="Вывод",B105="Налог",B105="Комиссия"),-C105,""))</f>
        <v/>
      </c>
      <c r="F105" s="5">
        <f>IF(A105&lt;&gt;"",IF(B105="Пополнение",-C105,IF(B105="Вывод",C105,0)),IF(A104&lt;&gt;"",'Итоги'!$B$4,""))</f>
        <v/>
      </c>
      <c r="G105" s="7">
        <f>IF(A105&lt;&gt;"",A105,IF(A104&lt;&gt;"",TODAY(),""))</f>
        <v/>
      </c>
    </row>
    <row r="106">
      <c r="A106" s="4" t="n"/>
      <c r="C106" s="6" t="n"/>
      <c r="E106" s="5">
        <f>IF(OR(B106="Пополнение",B106="Дивиденд",B106="Купон"),C106,IF(OR(B106="Вывод",B106="Налог",B106="Комиссия"),-C106,""))</f>
        <v/>
      </c>
      <c r="F106" s="5">
        <f>IF(A106&lt;&gt;"",IF(B106="Пополнение",-C106,IF(B106="Вывод",C106,0)),IF(A105&lt;&gt;"",'Итоги'!$B$4,""))</f>
        <v/>
      </c>
      <c r="G106" s="7">
        <f>IF(A106&lt;&gt;"",A106,IF(A105&lt;&gt;"",TODAY(),""))</f>
        <v/>
      </c>
    </row>
    <row r="107">
      <c r="A107" s="4" t="n"/>
      <c r="C107" s="6" t="n"/>
      <c r="E107" s="5">
        <f>IF(OR(B107="Пополнение",B107="Дивиденд",B107="Купон"),C107,IF(OR(B107="Вывод",B107="Налог",B107="Комиссия"),-C107,""))</f>
        <v/>
      </c>
      <c r="F107" s="5">
        <f>IF(A107&lt;&gt;"",IF(B107="Пополнение",-C107,IF(B107="Вывод",C107,0)),IF(A106&lt;&gt;"",'Итоги'!$B$4,""))</f>
        <v/>
      </c>
      <c r="G107" s="7">
        <f>IF(A107&lt;&gt;"",A107,IF(A106&lt;&gt;"",TODAY(),""))</f>
        <v/>
      </c>
    </row>
    <row r="108">
      <c r="A108" s="4" t="n"/>
      <c r="C108" s="6" t="n"/>
      <c r="E108" s="5">
        <f>IF(OR(B108="Пополнение",B108="Дивиденд",B108="Купон"),C108,IF(OR(B108="Вывод",B108="Налог",B108="Комиссия"),-C108,""))</f>
        <v/>
      </c>
      <c r="F108" s="5">
        <f>IF(A108&lt;&gt;"",IF(B108="Пополнение",-C108,IF(B108="Вывод",C108,0)),IF(A107&lt;&gt;"",'Итоги'!$B$4,""))</f>
        <v/>
      </c>
      <c r="G108" s="7">
        <f>IF(A108&lt;&gt;"",A108,IF(A107&lt;&gt;"",TODAY(),""))</f>
        <v/>
      </c>
    </row>
    <row r="109">
      <c r="A109" s="4" t="n"/>
      <c r="C109" s="6" t="n"/>
      <c r="E109" s="5">
        <f>IF(OR(B109="Пополнение",B109="Дивиденд",B109="Купон"),C109,IF(OR(B109="Вывод",B109="Налог",B109="Комиссия"),-C109,""))</f>
        <v/>
      </c>
      <c r="F109" s="5">
        <f>IF(A109&lt;&gt;"",IF(B109="Пополнение",-C109,IF(B109="Вывод",C109,0)),IF(A108&lt;&gt;"",'Итоги'!$B$4,""))</f>
        <v/>
      </c>
      <c r="G109" s="7">
        <f>IF(A109&lt;&gt;"",A109,IF(A108&lt;&gt;"",TODAY(),""))</f>
        <v/>
      </c>
    </row>
    <row r="110">
      <c r="A110" s="4" t="n"/>
      <c r="C110" s="6" t="n"/>
      <c r="E110" s="5">
        <f>IF(OR(B110="Пополнение",B110="Дивиденд",B110="Купон"),C110,IF(OR(B110="Вывод",B110="Налог",B110="Комиссия"),-C110,""))</f>
        <v/>
      </c>
      <c r="F110" s="5">
        <f>IF(A110&lt;&gt;"",IF(B110="Пополнение",-C110,IF(B110="Вывод",C110,0)),IF(A109&lt;&gt;"",'Итоги'!$B$4,""))</f>
        <v/>
      </c>
      <c r="G110" s="7">
        <f>IF(A110&lt;&gt;"",A110,IF(A109&lt;&gt;"",TODAY(),""))</f>
        <v/>
      </c>
    </row>
    <row r="111">
      <c r="A111" s="4" t="n"/>
      <c r="C111" s="6" t="n"/>
      <c r="E111" s="5">
        <f>IF(OR(B111="Пополнение",B111="Дивиденд",B111="Купон"),C111,IF(OR(B111="Вывод",B111="Налог",B111="Комиссия"),-C111,""))</f>
        <v/>
      </c>
      <c r="F111" s="5">
        <f>IF(A111&lt;&gt;"",IF(B111="Пополнение",-C111,IF(B111="Вывод",C111,0)),IF(A110&lt;&gt;"",'Итоги'!$B$4,""))</f>
        <v/>
      </c>
      <c r="G111" s="7">
        <f>IF(A111&lt;&gt;"",A111,IF(A110&lt;&gt;"",TODAY(),""))</f>
        <v/>
      </c>
    </row>
    <row r="112">
      <c r="A112" s="4" t="n"/>
      <c r="C112" s="6" t="n"/>
      <c r="E112" s="5">
        <f>IF(OR(B112="Пополнение",B112="Дивиденд",B112="Купон"),C112,IF(OR(B112="Вывод",B112="Налог",B112="Комиссия"),-C112,""))</f>
        <v/>
      </c>
      <c r="F112" s="5">
        <f>IF(A112&lt;&gt;"",IF(B112="Пополнение",-C112,IF(B112="Вывод",C112,0)),IF(A111&lt;&gt;"",'Итоги'!$B$4,""))</f>
        <v/>
      </c>
      <c r="G112" s="7">
        <f>IF(A112&lt;&gt;"",A112,IF(A111&lt;&gt;"",TODAY(),""))</f>
        <v/>
      </c>
    </row>
    <row r="113">
      <c r="A113" s="4" t="n"/>
      <c r="C113" s="6" t="n"/>
      <c r="E113" s="5">
        <f>IF(OR(B113="Пополнение",B113="Дивиденд",B113="Купон"),C113,IF(OR(B113="Вывод",B113="Налог",B113="Комиссия"),-C113,""))</f>
        <v/>
      </c>
      <c r="F113" s="5">
        <f>IF(A113&lt;&gt;"",IF(B113="Пополнение",-C113,IF(B113="Вывод",C113,0)),IF(A112&lt;&gt;"",'Итоги'!$B$4,""))</f>
        <v/>
      </c>
      <c r="G113" s="7">
        <f>IF(A113&lt;&gt;"",A113,IF(A112&lt;&gt;"",TODAY(),""))</f>
        <v/>
      </c>
    </row>
    <row r="114">
      <c r="A114" s="4" t="n"/>
      <c r="C114" s="6" t="n"/>
      <c r="E114" s="5">
        <f>IF(OR(B114="Пополнение",B114="Дивиденд",B114="Купон"),C114,IF(OR(B114="Вывод",B114="Налог",B114="Комиссия"),-C114,""))</f>
        <v/>
      </c>
      <c r="F114" s="5">
        <f>IF(A114&lt;&gt;"",IF(B114="Пополнение",-C114,IF(B114="Вывод",C114,0)),IF(A113&lt;&gt;"",'Итоги'!$B$4,""))</f>
        <v/>
      </c>
      <c r="G114" s="7">
        <f>IF(A114&lt;&gt;"",A114,IF(A113&lt;&gt;"",TODAY(),""))</f>
        <v/>
      </c>
    </row>
    <row r="115">
      <c r="A115" s="4" t="n"/>
      <c r="C115" s="6" t="n"/>
      <c r="E115" s="5">
        <f>IF(OR(B115="Пополнение",B115="Дивиденд",B115="Купон"),C115,IF(OR(B115="Вывод",B115="Налог",B115="Комиссия"),-C115,""))</f>
        <v/>
      </c>
      <c r="F115" s="5">
        <f>IF(A115&lt;&gt;"",IF(B115="Пополнение",-C115,IF(B115="Вывод",C115,0)),IF(A114&lt;&gt;"",'Итоги'!$B$4,""))</f>
        <v/>
      </c>
      <c r="G115" s="7">
        <f>IF(A115&lt;&gt;"",A115,IF(A114&lt;&gt;"",TODAY(),""))</f>
        <v/>
      </c>
    </row>
    <row r="116">
      <c r="A116" s="4" t="n"/>
      <c r="C116" s="6" t="n"/>
      <c r="E116" s="5">
        <f>IF(OR(B116="Пополнение",B116="Дивиденд",B116="Купон"),C116,IF(OR(B116="Вывод",B116="Налог",B116="Комиссия"),-C116,""))</f>
        <v/>
      </c>
      <c r="F116" s="5">
        <f>IF(A116&lt;&gt;"",IF(B116="Пополнение",-C116,IF(B116="Вывод",C116,0)),IF(A115&lt;&gt;"",'Итоги'!$B$4,""))</f>
        <v/>
      </c>
      <c r="G116" s="7">
        <f>IF(A116&lt;&gt;"",A116,IF(A115&lt;&gt;"",TODAY(),""))</f>
        <v/>
      </c>
    </row>
    <row r="117">
      <c r="A117" s="4" t="n"/>
      <c r="C117" s="6" t="n"/>
      <c r="E117" s="5">
        <f>IF(OR(B117="Пополнение",B117="Дивиденд",B117="Купон"),C117,IF(OR(B117="Вывод",B117="Налог",B117="Комиссия"),-C117,""))</f>
        <v/>
      </c>
      <c r="F117" s="5">
        <f>IF(A117&lt;&gt;"",IF(B117="Пополнение",-C117,IF(B117="Вывод",C117,0)),IF(A116&lt;&gt;"",'Итоги'!$B$4,""))</f>
        <v/>
      </c>
      <c r="G117" s="7">
        <f>IF(A117&lt;&gt;"",A117,IF(A116&lt;&gt;"",TODAY(),""))</f>
        <v/>
      </c>
    </row>
    <row r="118">
      <c r="A118" s="4" t="n"/>
      <c r="C118" s="6" t="n"/>
      <c r="E118" s="5">
        <f>IF(OR(B118="Пополнение",B118="Дивиденд",B118="Купон"),C118,IF(OR(B118="Вывод",B118="Налог",B118="Комиссия"),-C118,""))</f>
        <v/>
      </c>
      <c r="F118" s="5">
        <f>IF(A118&lt;&gt;"",IF(B118="Пополнение",-C118,IF(B118="Вывод",C118,0)),IF(A117&lt;&gt;"",'Итоги'!$B$4,""))</f>
        <v/>
      </c>
      <c r="G118" s="7">
        <f>IF(A118&lt;&gt;"",A118,IF(A117&lt;&gt;"",TODAY(),""))</f>
        <v/>
      </c>
    </row>
    <row r="119">
      <c r="A119" s="4" t="n"/>
      <c r="C119" s="6" t="n"/>
      <c r="E119" s="5">
        <f>IF(OR(B119="Пополнение",B119="Дивиденд",B119="Купон"),C119,IF(OR(B119="Вывод",B119="Налог",B119="Комиссия"),-C119,""))</f>
        <v/>
      </c>
      <c r="F119" s="5">
        <f>IF(A119&lt;&gt;"",IF(B119="Пополнение",-C119,IF(B119="Вывод",C119,0)),IF(A118&lt;&gt;"",'Итоги'!$B$4,""))</f>
        <v/>
      </c>
      <c r="G119" s="7">
        <f>IF(A119&lt;&gt;"",A119,IF(A118&lt;&gt;"",TODAY(),""))</f>
        <v/>
      </c>
    </row>
    <row r="120">
      <c r="A120" s="4" t="n"/>
      <c r="C120" s="6" t="n"/>
      <c r="E120" s="5">
        <f>IF(OR(B120="Пополнение",B120="Дивиденд",B120="Купон"),C120,IF(OR(B120="Вывод",B120="Налог",B120="Комиссия"),-C120,""))</f>
        <v/>
      </c>
      <c r="F120" s="5">
        <f>IF(A120&lt;&gt;"",IF(B120="Пополнение",-C120,IF(B120="Вывод",C120,0)),IF(A119&lt;&gt;"",'Итоги'!$B$4,""))</f>
        <v/>
      </c>
      <c r="G120" s="7">
        <f>IF(A120&lt;&gt;"",A120,IF(A119&lt;&gt;"",TODAY(),""))</f>
        <v/>
      </c>
    </row>
    <row r="121">
      <c r="A121" s="4" t="n"/>
      <c r="C121" s="6" t="n"/>
      <c r="E121" s="5">
        <f>IF(OR(B121="Пополнение",B121="Дивиденд",B121="Купон"),C121,IF(OR(B121="Вывод",B121="Налог",B121="Комиссия"),-C121,""))</f>
        <v/>
      </c>
      <c r="F121" s="5">
        <f>IF(A121&lt;&gt;"",IF(B121="Пополнение",-C121,IF(B121="Вывод",C121,0)),IF(A120&lt;&gt;"",'Итоги'!$B$4,""))</f>
        <v/>
      </c>
      <c r="G121" s="7">
        <f>IF(A121&lt;&gt;"",A121,IF(A120&lt;&gt;"",TODAY(),""))</f>
        <v/>
      </c>
    </row>
    <row r="122">
      <c r="A122" s="4" t="n"/>
      <c r="C122" s="6" t="n"/>
      <c r="E122" s="5">
        <f>IF(OR(B122="Пополнение",B122="Дивиденд",B122="Купон"),C122,IF(OR(B122="Вывод",B122="Налог",B122="Комиссия"),-C122,""))</f>
        <v/>
      </c>
      <c r="F122" s="5">
        <f>IF(A122&lt;&gt;"",IF(B122="Пополнение",-C122,IF(B122="Вывод",C122,0)),IF(A121&lt;&gt;"",'Итоги'!$B$4,""))</f>
        <v/>
      </c>
      <c r="G122" s="7">
        <f>IF(A122&lt;&gt;"",A122,IF(A121&lt;&gt;"",TODAY(),""))</f>
        <v/>
      </c>
    </row>
    <row r="123">
      <c r="A123" s="4" t="n"/>
      <c r="C123" s="6" t="n"/>
      <c r="E123" s="5">
        <f>IF(OR(B123="Пополнение",B123="Дивиденд",B123="Купон"),C123,IF(OR(B123="Вывод",B123="Налог",B123="Комиссия"),-C123,""))</f>
        <v/>
      </c>
      <c r="F123" s="5">
        <f>IF(A123&lt;&gt;"",IF(B123="Пополнение",-C123,IF(B123="Вывод",C123,0)),IF(A122&lt;&gt;"",'Итоги'!$B$4,""))</f>
        <v/>
      </c>
      <c r="G123" s="7">
        <f>IF(A123&lt;&gt;"",A123,IF(A122&lt;&gt;"",TODAY(),""))</f>
        <v/>
      </c>
    </row>
    <row r="124">
      <c r="A124" s="4" t="n"/>
      <c r="C124" s="6" t="n"/>
      <c r="E124" s="5">
        <f>IF(OR(B124="Пополнение",B124="Дивиденд",B124="Купон"),C124,IF(OR(B124="Вывод",B124="Налог",B124="Комиссия"),-C124,""))</f>
        <v/>
      </c>
      <c r="F124" s="5">
        <f>IF(A124&lt;&gt;"",IF(B124="Пополнение",-C124,IF(B124="Вывод",C124,0)),IF(A123&lt;&gt;"",'Итоги'!$B$4,""))</f>
        <v/>
      </c>
      <c r="G124" s="7">
        <f>IF(A124&lt;&gt;"",A124,IF(A123&lt;&gt;"",TODAY(),""))</f>
        <v/>
      </c>
    </row>
    <row r="125">
      <c r="A125" s="4" t="n"/>
      <c r="C125" s="6" t="n"/>
      <c r="E125" s="5">
        <f>IF(OR(B125="Пополнение",B125="Дивиденд",B125="Купон"),C125,IF(OR(B125="Вывод",B125="Налог",B125="Комиссия"),-C125,""))</f>
        <v/>
      </c>
      <c r="F125" s="5">
        <f>IF(A125&lt;&gt;"",IF(B125="Пополнение",-C125,IF(B125="Вывод",C125,0)),IF(A124&lt;&gt;"",'Итоги'!$B$4,""))</f>
        <v/>
      </c>
      <c r="G125" s="7">
        <f>IF(A125&lt;&gt;"",A125,IF(A124&lt;&gt;"",TODAY(),""))</f>
        <v/>
      </c>
    </row>
    <row r="126">
      <c r="A126" s="4" t="n"/>
      <c r="C126" s="6" t="n"/>
      <c r="E126" s="5">
        <f>IF(OR(B126="Пополнение",B126="Дивиденд",B126="Купон"),C126,IF(OR(B126="Вывод",B126="Налог",B126="Комиссия"),-C126,""))</f>
        <v/>
      </c>
      <c r="F126" s="5">
        <f>IF(A126&lt;&gt;"",IF(B126="Пополнение",-C126,IF(B126="Вывод",C126,0)),IF(A125&lt;&gt;"",'Итоги'!$B$4,""))</f>
        <v/>
      </c>
      <c r="G126" s="7">
        <f>IF(A126&lt;&gt;"",A126,IF(A125&lt;&gt;"",TODAY(),""))</f>
        <v/>
      </c>
    </row>
    <row r="127">
      <c r="A127" s="4" t="n"/>
      <c r="C127" s="6" t="n"/>
      <c r="E127" s="5">
        <f>IF(OR(B127="Пополнение",B127="Дивиденд",B127="Купон"),C127,IF(OR(B127="Вывод",B127="Налог",B127="Комиссия"),-C127,""))</f>
        <v/>
      </c>
      <c r="F127" s="5">
        <f>IF(A127&lt;&gt;"",IF(B127="Пополнение",-C127,IF(B127="Вывод",C127,0)),IF(A126&lt;&gt;"",'Итоги'!$B$4,""))</f>
        <v/>
      </c>
      <c r="G127" s="7">
        <f>IF(A127&lt;&gt;"",A127,IF(A126&lt;&gt;"",TODAY(),""))</f>
        <v/>
      </c>
    </row>
    <row r="128">
      <c r="A128" s="4" t="n"/>
      <c r="C128" s="6" t="n"/>
      <c r="E128" s="5">
        <f>IF(OR(B128="Пополнение",B128="Дивиденд",B128="Купон"),C128,IF(OR(B128="Вывод",B128="Налог",B128="Комиссия"),-C128,""))</f>
        <v/>
      </c>
      <c r="F128" s="5">
        <f>IF(A128&lt;&gt;"",IF(B128="Пополнение",-C128,IF(B128="Вывод",C128,0)),IF(A127&lt;&gt;"",'Итоги'!$B$4,""))</f>
        <v/>
      </c>
      <c r="G128" s="7">
        <f>IF(A128&lt;&gt;"",A128,IF(A127&lt;&gt;"",TODAY(),""))</f>
        <v/>
      </c>
    </row>
    <row r="129">
      <c r="A129" s="4" t="n"/>
      <c r="C129" s="6" t="n"/>
      <c r="E129" s="5">
        <f>IF(OR(B129="Пополнение",B129="Дивиденд",B129="Купон"),C129,IF(OR(B129="Вывод",B129="Налог",B129="Комиссия"),-C129,""))</f>
        <v/>
      </c>
      <c r="F129" s="5">
        <f>IF(A129&lt;&gt;"",IF(B129="Пополнение",-C129,IF(B129="Вывод",C129,0)),IF(A128&lt;&gt;"",'Итоги'!$B$4,""))</f>
        <v/>
      </c>
      <c r="G129" s="7">
        <f>IF(A129&lt;&gt;"",A129,IF(A128&lt;&gt;"",TODAY(),""))</f>
        <v/>
      </c>
    </row>
    <row r="130">
      <c r="A130" s="4" t="n"/>
      <c r="C130" s="6" t="n"/>
      <c r="E130" s="5">
        <f>IF(OR(B130="Пополнение",B130="Дивиденд",B130="Купон"),C130,IF(OR(B130="Вывод",B130="Налог",B130="Комиссия"),-C130,""))</f>
        <v/>
      </c>
      <c r="F130" s="5">
        <f>IF(A130&lt;&gt;"",IF(B130="Пополнение",-C130,IF(B130="Вывод",C130,0)),IF(A129&lt;&gt;"",'Итоги'!$B$4,""))</f>
        <v/>
      </c>
      <c r="G130" s="7">
        <f>IF(A130&lt;&gt;"",A130,IF(A129&lt;&gt;"",TODAY(),""))</f>
        <v/>
      </c>
    </row>
    <row r="131">
      <c r="A131" s="4" t="n"/>
      <c r="C131" s="6" t="n"/>
      <c r="E131" s="5">
        <f>IF(OR(B131="Пополнение",B131="Дивиденд",B131="Купон"),C131,IF(OR(B131="Вывод",B131="Налог",B131="Комиссия"),-C131,""))</f>
        <v/>
      </c>
      <c r="F131" s="5">
        <f>IF(A131&lt;&gt;"",IF(B131="Пополнение",-C131,IF(B131="Вывод",C131,0)),IF(A130&lt;&gt;"",'Итоги'!$B$4,""))</f>
        <v/>
      </c>
      <c r="G131" s="7">
        <f>IF(A131&lt;&gt;"",A131,IF(A130&lt;&gt;"",TODAY(),""))</f>
        <v/>
      </c>
    </row>
    <row r="132">
      <c r="A132" s="4" t="n"/>
      <c r="C132" s="6" t="n"/>
      <c r="E132" s="5">
        <f>IF(OR(B132="Пополнение",B132="Дивиденд",B132="Купон"),C132,IF(OR(B132="Вывод",B132="Налог",B132="Комиссия"),-C132,""))</f>
        <v/>
      </c>
      <c r="F132" s="5">
        <f>IF(A132&lt;&gt;"",IF(B132="Пополнение",-C132,IF(B132="Вывод",C132,0)),IF(A131&lt;&gt;"",'Итоги'!$B$4,""))</f>
        <v/>
      </c>
      <c r="G132" s="7">
        <f>IF(A132&lt;&gt;"",A132,IF(A131&lt;&gt;"",TODAY(),""))</f>
        <v/>
      </c>
    </row>
    <row r="133">
      <c r="A133" s="4" t="n"/>
      <c r="C133" s="6" t="n"/>
      <c r="E133" s="5">
        <f>IF(OR(B133="Пополнение",B133="Дивиденд",B133="Купон"),C133,IF(OR(B133="Вывод",B133="Налог",B133="Комиссия"),-C133,""))</f>
        <v/>
      </c>
      <c r="F133" s="5">
        <f>IF(A133&lt;&gt;"",IF(B133="Пополнение",-C133,IF(B133="Вывод",C133,0)),IF(A132&lt;&gt;"",'Итоги'!$B$4,""))</f>
        <v/>
      </c>
      <c r="G133" s="7">
        <f>IF(A133&lt;&gt;"",A133,IF(A132&lt;&gt;"",TODAY(),""))</f>
        <v/>
      </c>
    </row>
    <row r="134">
      <c r="A134" s="4" t="n"/>
      <c r="C134" s="6" t="n"/>
      <c r="E134" s="5">
        <f>IF(OR(B134="Пополнение",B134="Дивиденд",B134="Купон"),C134,IF(OR(B134="Вывод",B134="Налог",B134="Комиссия"),-C134,""))</f>
        <v/>
      </c>
      <c r="F134" s="5">
        <f>IF(A134&lt;&gt;"",IF(B134="Пополнение",-C134,IF(B134="Вывод",C134,0)),IF(A133&lt;&gt;"",'Итоги'!$B$4,""))</f>
        <v/>
      </c>
      <c r="G134" s="7">
        <f>IF(A134&lt;&gt;"",A134,IF(A133&lt;&gt;"",TODAY(),""))</f>
        <v/>
      </c>
    </row>
    <row r="135">
      <c r="A135" s="4" t="n"/>
      <c r="C135" s="6" t="n"/>
      <c r="E135" s="5">
        <f>IF(OR(B135="Пополнение",B135="Дивиденд",B135="Купон"),C135,IF(OR(B135="Вывод",B135="Налог",B135="Комиссия"),-C135,""))</f>
        <v/>
      </c>
      <c r="F135" s="5">
        <f>IF(A135&lt;&gt;"",IF(B135="Пополнение",-C135,IF(B135="Вывод",C135,0)),IF(A134&lt;&gt;"",'Итоги'!$B$4,""))</f>
        <v/>
      </c>
      <c r="G135" s="7">
        <f>IF(A135&lt;&gt;"",A135,IF(A134&lt;&gt;"",TODAY(),""))</f>
        <v/>
      </c>
    </row>
    <row r="136">
      <c r="A136" s="4" t="n"/>
      <c r="C136" s="6" t="n"/>
      <c r="E136" s="5">
        <f>IF(OR(B136="Пополнение",B136="Дивиденд",B136="Купон"),C136,IF(OR(B136="Вывод",B136="Налог",B136="Комиссия"),-C136,""))</f>
        <v/>
      </c>
      <c r="F136" s="5">
        <f>IF(A136&lt;&gt;"",IF(B136="Пополнение",-C136,IF(B136="Вывод",C136,0)),IF(A135&lt;&gt;"",'Итоги'!$B$4,""))</f>
        <v/>
      </c>
      <c r="G136" s="7">
        <f>IF(A136&lt;&gt;"",A136,IF(A135&lt;&gt;"",TODAY(),""))</f>
        <v/>
      </c>
    </row>
    <row r="137">
      <c r="A137" s="4" t="n"/>
      <c r="C137" s="6" t="n"/>
      <c r="E137" s="5">
        <f>IF(OR(B137="Пополнение",B137="Дивиденд",B137="Купон"),C137,IF(OR(B137="Вывод",B137="Налог",B137="Комиссия"),-C137,""))</f>
        <v/>
      </c>
      <c r="F137" s="5">
        <f>IF(A137&lt;&gt;"",IF(B137="Пополнение",-C137,IF(B137="Вывод",C137,0)),IF(A136&lt;&gt;"",'Итоги'!$B$4,""))</f>
        <v/>
      </c>
      <c r="G137" s="7">
        <f>IF(A137&lt;&gt;"",A137,IF(A136&lt;&gt;"",TODAY(),""))</f>
        <v/>
      </c>
    </row>
    <row r="138">
      <c r="A138" s="4" t="n"/>
      <c r="C138" s="6" t="n"/>
      <c r="E138" s="5">
        <f>IF(OR(B138="Пополнение",B138="Дивиденд",B138="Купон"),C138,IF(OR(B138="Вывод",B138="Налог",B138="Комиссия"),-C138,""))</f>
        <v/>
      </c>
      <c r="F138" s="5">
        <f>IF(A138&lt;&gt;"",IF(B138="Пополнение",-C138,IF(B138="Вывод",C138,0)),IF(A137&lt;&gt;"",'Итоги'!$B$4,""))</f>
        <v/>
      </c>
      <c r="G138" s="7">
        <f>IF(A138&lt;&gt;"",A138,IF(A137&lt;&gt;"",TODAY(),""))</f>
        <v/>
      </c>
    </row>
    <row r="139">
      <c r="A139" s="4" t="n"/>
      <c r="C139" s="6" t="n"/>
      <c r="E139" s="5">
        <f>IF(OR(B139="Пополнение",B139="Дивиденд",B139="Купон"),C139,IF(OR(B139="Вывод",B139="Налог",B139="Комиссия"),-C139,""))</f>
        <v/>
      </c>
      <c r="F139" s="5">
        <f>IF(A139&lt;&gt;"",IF(B139="Пополнение",-C139,IF(B139="Вывод",C139,0)),IF(A138&lt;&gt;"",'Итоги'!$B$4,""))</f>
        <v/>
      </c>
      <c r="G139" s="7">
        <f>IF(A139&lt;&gt;"",A139,IF(A138&lt;&gt;"",TODAY(),""))</f>
        <v/>
      </c>
    </row>
    <row r="140">
      <c r="A140" s="4" t="n"/>
      <c r="C140" s="6" t="n"/>
      <c r="E140" s="5">
        <f>IF(OR(B140="Пополнение",B140="Дивиденд",B140="Купон"),C140,IF(OR(B140="Вывод",B140="Налог",B140="Комиссия"),-C140,""))</f>
        <v/>
      </c>
      <c r="F140" s="5">
        <f>IF(A140&lt;&gt;"",IF(B140="Пополнение",-C140,IF(B140="Вывод",C140,0)),IF(A139&lt;&gt;"",'Итоги'!$B$4,""))</f>
        <v/>
      </c>
      <c r="G140" s="7">
        <f>IF(A140&lt;&gt;"",A140,IF(A139&lt;&gt;"",TODAY(),""))</f>
        <v/>
      </c>
    </row>
    <row r="141">
      <c r="A141" s="4" t="n"/>
      <c r="C141" s="6" t="n"/>
      <c r="E141" s="5">
        <f>IF(OR(B141="Пополнение",B141="Дивиденд",B141="Купон"),C141,IF(OR(B141="Вывод",B141="Налог",B141="Комиссия"),-C141,""))</f>
        <v/>
      </c>
      <c r="F141" s="5">
        <f>IF(A141&lt;&gt;"",IF(B141="Пополнение",-C141,IF(B141="Вывод",C141,0)),IF(A140&lt;&gt;"",'Итоги'!$B$4,""))</f>
        <v/>
      </c>
      <c r="G141" s="7">
        <f>IF(A141&lt;&gt;"",A141,IF(A140&lt;&gt;"",TODAY(),""))</f>
        <v/>
      </c>
    </row>
    <row r="142">
      <c r="A142" s="4" t="n"/>
      <c r="C142" s="6" t="n"/>
      <c r="E142" s="5">
        <f>IF(OR(B142="Пополнение",B142="Дивиденд",B142="Купон"),C142,IF(OR(B142="Вывод",B142="Налог",B142="Комиссия"),-C142,""))</f>
        <v/>
      </c>
      <c r="F142" s="5">
        <f>IF(A142&lt;&gt;"",IF(B142="Пополнение",-C142,IF(B142="Вывод",C142,0)),IF(A141&lt;&gt;"",'Итоги'!$B$4,""))</f>
        <v/>
      </c>
      <c r="G142" s="7">
        <f>IF(A142&lt;&gt;"",A142,IF(A141&lt;&gt;"",TODAY(),""))</f>
        <v/>
      </c>
    </row>
    <row r="143">
      <c r="A143" s="4" t="n"/>
      <c r="C143" s="6" t="n"/>
      <c r="E143" s="5">
        <f>IF(OR(B143="Пополнение",B143="Дивиденд",B143="Купон"),C143,IF(OR(B143="Вывод",B143="Налог",B143="Комиссия"),-C143,""))</f>
        <v/>
      </c>
      <c r="F143" s="5">
        <f>IF(A143&lt;&gt;"",IF(B143="Пополнение",-C143,IF(B143="Вывод",C143,0)),IF(A142&lt;&gt;"",'Итоги'!$B$4,""))</f>
        <v/>
      </c>
      <c r="G143" s="7">
        <f>IF(A143&lt;&gt;"",A143,IF(A142&lt;&gt;"",TODAY(),""))</f>
        <v/>
      </c>
    </row>
    <row r="144">
      <c r="A144" s="4" t="n"/>
      <c r="C144" s="6" t="n"/>
      <c r="E144" s="5">
        <f>IF(OR(B144="Пополнение",B144="Дивиденд",B144="Купон"),C144,IF(OR(B144="Вывод",B144="Налог",B144="Комиссия"),-C144,""))</f>
        <v/>
      </c>
      <c r="F144" s="5">
        <f>IF(A144&lt;&gt;"",IF(B144="Пополнение",-C144,IF(B144="Вывод",C144,0)),IF(A143&lt;&gt;"",'Итоги'!$B$4,""))</f>
        <v/>
      </c>
      <c r="G144" s="7">
        <f>IF(A144&lt;&gt;"",A144,IF(A143&lt;&gt;"",TODAY(),""))</f>
        <v/>
      </c>
    </row>
    <row r="145">
      <c r="A145" s="4" t="n"/>
      <c r="C145" s="6" t="n"/>
      <c r="E145" s="5">
        <f>IF(OR(B145="Пополнение",B145="Дивиденд",B145="Купон"),C145,IF(OR(B145="Вывод",B145="Налог",B145="Комиссия"),-C145,""))</f>
        <v/>
      </c>
      <c r="F145" s="5">
        <f>IF(A145&lt;&gt;"",IF(B145="Пополнение",-C145,IF(B145="Вывод",C145,0)),IF(A144&lt;&gt;"",'Итоги'!$B$4,""))</f>
        <v/>
      </c>
      <c r="G145" s="7">
        <f>IF(A145&lt;&gt;"",A145,IF(A144&lt;&gt;"",TODAY(),""))</f>
        <v/>
      </c>
    </row>
    <row r="146">
      <c r="A146" s="4" t="n"/>
      <c r="C146" s="6" t="n"/>
      <c r="E146" s="5">
        <f>IF(OR(B146="Пополнение",B146="Дивиденд",B146="Купон"),C146,IF(OR(B146="Вывод",B146="Налог",B146="Комиссия"),-C146,""))</f>
        <v/>
      </c>
      <c r="F146" s="5">
        <f>IF(A146&lt;&gt;"",IF(B146="Пополнение",-C146,IF(B146="Вывод",C146,0)),IF(A145&lt;&gt;"",'Итоги'!$B$4,""))</f>
        <v/>
      </c>
      <c r="G146" s="7">
        <f>IF(A146&lt;&gt;"",A146,IF(A145&lt;&gt;"",TODAY(),""))</f>
        <v/>
      </c>
    </row>
    <row r="147">
      <c r="A147" s="4" t="n"/>
      <c r="C147" s="6" t="n"/>
      <c r="E147" s="5">
        <f>IF(OR(B147="Пополнение",B147="Дивиденд",B147="Купон"),C147,IF(OR(B147="Вывод",B147="Налог",B147="Комиссия"),-C147,""))</f>
        <v/>
      </c>
      <c r="F147" s="5">
        <f>IF(A147&lt;&gt;"",IF(B147="Пополнение",-C147,IF(B147="Вывод",C147,0)),IF(A146&lt;&gt;"",'Итоги'!$B$4,""))</f>
        <v/>
      </c>
      <c r="G147" s="7">
        <f>IF(A147&lt;&gt;"",A147,IF(A146&lt;&gt;"",TODAY(),""))</f>
        <v/>
      </c>
    </row>
    <row r="148">
      <c r="A148" s="4" t="n"/>
      <c r="C148" s="6" t="n"/>
      <c r="E148" s="5">
        <f>IF(OR(B148="Пополнение",B148="Дивиденд",B148="Купон"),C148,IF(OR(B148="Вывод",B148="Налог",B148="Комиссия"),-C148,""))</f>
        <v/>
      </c>
      <c r="F148" s="5">
        <f>IF(A148&lt;&gt;"",IF(B148="Пополнение",-C148,IF(B148="Вывод",C148,0)),IF(A147&lt;&gt;"",'Итоги'!$B$4,""))</f>
        <v/>
      </c>
      <c r="G148" s="7">
        <f>IF(A148&lt;&gt;"",A148,IF(A147&lt;&gt;"",TODAY(),""))</f>
        <v/>
      </c>
    </row>
    <row r="149">
      <c r="A149" s="4" t="n"/>
      <c r="C149" s="6" t="n"/>
      <c r="E149" s="5">
        <f>IF(OR(B149="Пополнение",B149="Дивиденд",B149="Купон"),C149,IF(OR(B149="Вывод",B149="Налог",B149="Комиссия"),-C149,""))</f>
        <v/>
      </c>
      <c r="F149" s="5">
        <f>IF(A149&lt;&gt;"",IF(B149="Пополнение",-C149,IF(B149="Вывод",C149,0)),IF(A148&lt;&gt;"",'Итоги'!$B$4,""))</f>
        <v/>
      </c>
      <c r="G149" s="7">
        <f>IF(A149&lt;&gt;"",A149,IF(A148&lt;&gt;"",TODAY(),""))</f>
        <v/>
      </c>
    </row>
    <row r="150">
      <c r="A150" s="4" t="n"/>
      <c r="C150" s="6" t="n"/>
      <c r="E150" s="5">
        <f>IF(OR(B150="Пополнение",B150="Дивиденд",B150="Купон"),C150,IF(OR(B150="Вывод",B150="Налог",B150="Комиссия"),-C150,""))</f>
        <v/>
      </c>
      <c r="F150" s="5">
        <f>IF(A150&lt;&gt;"",IF(B150="Пополнение",-C150,IF(B150="Вывод",C150,0)),IF(A149&lt;&gt;"",'Итоги'!$B$4,""))</f>
        <v/>
      </c>
      <c r="G150" s="7">
        <f>IF(A150&lt;&gt;"",A150,IF(A149&lt;&gt;"",TODAY(),""))</f>
        <v/>
      </c>
    </row>
    <row r="151">
      <c r="A151" s="4" t="n"/>
      <c r="C151" s="6" t="n"/>
      <c r="E151" s="5">
        <f>IF(OR(B151="Пополнение",B151="Дивиденд",B151="Купон"),C151,IF(OR(B151="Вывод",B151="Налог",B151="Комиссия"),-C151,""))</f>
        <v/>
      </c>
      <c r="F151" s="5">
        <f>IF(A151&lt;&gt;"",IF(B151="Пополнение",-C151,IF(B151="Вывод",C151,0)),IF(A150&lt;&gt;"",'Итоги'!$B$4,""))</f>
        <v/>
      </c>
      <c r="G151" s="7">
        <f>IF(A151&lt;&gt;"",A151,IF(A150&lt;&gt;"",TODAY(),""))</f>
        <v/>
      </c>
    </row>
    <row r="152">
      <c r="A152" s="4" t="n"/>
      <c r="C152" s="6" t="n"/>
      <c r="E152" s="5">
        <f>IF(OR(B152="Пополнение",B152="Дивиденд",B152="Купон"),C152,IF(OR(B152="Вывод",B152="Налог",B152="Комиссия"),-C152,""))</f>
        <v/>
      </c>
      <c r="F152" s="5">
        <f>IF(A152&lt;&gt;"",IF(B152="Пополнение",-C152,IF(B152="Вывод",C152,0)),IF(A151&lt;&gt;"",'Итоги'!$B$4,""))</f>
        <v/>
      </c>
      <c r="G152" s="7">
        <f>IF(A152&lt;&gt;"",A152,IF(A151&lt;&gt;"",TODAY(),""))</f>
        <v/>
      </c>
    </row>
    <row r="153">
      <c r="A153" s="4" t="n"/>
      <c r="C153" s="6" t="n"/>
      <c r="E153" s="5">
        <f>IF(OR(B153="Пополнение",B153="Дивиденд",B153="Купон"),C153,IF(OR(B153="Вывод",B153="Налог",B153="Комиссия"),-C153,""))</f>
        <v/>
      </c>
      <c r="F153" s="5">
        <f>IF(A153&lt;&gt;"",IF(B153="Пополнение",-C153,IF(B153="Вывод",C153,0)),IF(A152&lt;&gt;"",'Итоги'!$B$4,""))</f>
        <v/>
      </c>
      <c r="G153" s="7">
        <f>IF(A153&lt;&gt;"",A153,IF(A152&lt;&gt;"",TODAY(),""))</f>
        <v/>
      </c>
    </row>
    <row r="154">
      <c r="A154" s="4" t="n"/>
      <c r="C154" s="6" t="n"/>
      <c r="E154" s="5">
        <f>IF(OR(B154="Пополнение",B154="Дивиденд",B154="Купон"),C154,IF(OR(B154="Вывод",B154="Налог",B154="Комиссия"),-C154,""))</f>
        <v/>
      </c>
      <c r="F154" s="5">
        <f>IF(A154&lt;&gt;"",IF(B154="Пополнение",-C154,IF(B154="Вывод",C154,0)),IF(A153&lt;&gt;"",'Итоги'!$B$4,""))</f>
        <v/>
      </c>
      <c r="G154" s="7">
        <f>IF(A154&lt;&gt;"",A154,IF(A153&lt;&gt;"",TODAY(),""))</f>
        <v/>
      </c>
    </row>
    <row r="155">
      <c r="A155" s="4" t="n"/>
      <c r="C155" s="6" t="n"/>
      <c r="E155" s="5">
        <f>IF(OR(B155="Пополнение",B155="Дивиденд",B155="Купон"),C155,IF(OR(B155="Вывод",B155="Налог",B155="Комиссия"),-C155,""))</f>
        <v/>
      </c>
      <c r="F155" s="5">
        <f>IF(A155&lt;&gt;"",IF(B155="Пополнение",-C155,IF(B155="Вывод",C155,0)),IF(A154&lt;&gt;"",'Итоги'!$B$4,""))</f>
        <v/>
      </c>
      <c r="G155" s="7">
        <f>IF(A155&lt;&gt;"",A155,IF(A154&lt;&gt;"",TODAY(),""))</f>
        <v/>
      </c>
    </row>
    <row r="156">
      <c r="A156" s="4" t="n"/>
      <c r="C156" s="6" t="n"/>
      <c r="E156" s="5">
        <f>IF(OR(B156="Пополнение",B156="Дивиденд",B156="Купон"),C156,IF(OR(B156="Вывод",B156="Налог",B156="Комиссия"),-C156,""))</f>
        <v/>
      </c>
      <c r="F156" s="5">
        <f>IF(A156&lt;&gt;"",IF(B156="Пополнение",-C156,IF(B156="Вывод",C156,0)),IF(A155&lt;&gt;"",'Итоги'!$B$4,""))</f>
        <v/>
      </c>
      <c r="G156" s="7">
        <f>IF(A156&lt;&gt;"",A156,IF(A155&lt;&gt;"",TODAY(),""))</f>
        <v/>
      </c>
    </row>
    <row r="157">
      <c r="A157" s="4" t="n"/>
      <c r="C157" s="6" t="n"/>
      <c r="E157" s="5">
        <f>IF(OR(B157="Пополнение",B157="Дивиденд",B157="Купон"),C157,IF(OR(B157="Вывод",B157="Налог",B157="Комиссия"),-C157,""))</f>
        <v/>
      </c>
      <c r="F157" s="5">
        <f>IF(A157&lt;&gt;"",IF(B157="Пополнение",-C157,IF(B157="Вывод",C157,0)),IF(A156&lt;&gt;"",'Итоги'!$B$4,""))</f>
        <v/>
      </c>
      <c r="G157" s="7">
        <f>IF(A157&lt;&gt;"",A157,IF(A156&lt;&gt;"",TODAY(),""))</f>
        <v/>
      </c>
    </row>
    <row r="158">
      <c r="A158" s="4" t="n"/>
      <c r="C158" s="6" t="n"/>
      <c r="E158" s="5">
        <f>IF(OR(B158="Пополнение",B158="Дивиденд",B158="Купон"),C158,IF(OR(B158="Вывод",B158="Налог",B158="Комиссия"),-C158,""))</f>
        <v/>
      </c>
      <c r="F158" s="5">
        <f>IF(A158&lt;&gt;"",IF(B158="Пополнение",-C158,IF(B158="Вывод",C158,0)),IF(A157&lt;&gt;"",'Итоги'!$B$4,""))</f>
        <v/>
      </c>
      <c r="G158" s="7">
        <f>IF(A158&lt;&gt;"",A158,IF(A157&lt;&gt;"",TODAY(),""))</f>
        <v/>
      </c>
    </row>
    <row r="159">
      <c r="A159" s="4" t="n"/>
      <c r="C159" s="6" t="n"/>
      <c r="E159" s="5">
        <f>IF(OR(B159="Пополнение",B159="Дивиденд",B159="Купон"),C159,IF(OR(B159="Вывод",B159="Налог",B159="Комиссия"),-C159,""))</f>
        <v/>
      </c>
      <c r="F159" s="5">
        <f>IF(A159&lt;&gt;"",IF(B159="Пополнение",-C159,IF(B159="Вывод",C159,0)),IF(A158&lt;&gt;"",'Итоги'!$B$4,""))</f>
        <v/>
      </c>
      <c r="G159" s="7">
        <f>IF(A159&lt;&gt;"",A159,IF(A158&lt;&gt;"",TODAY(),""))</f>
        <v/>
      </c>
    </row>
    <row r="160">
      <c r="A160" s="4" t="n"/>
      <c r="C160" s="6" t="n"/>
      <c r="E160" s="5">
        <f>IF(OR(B160="Пополнение",B160="Дивиденд",B160="Купон"),C160,IF(OR(B160="Вывод",B160="Налог",B160="Комиссия"),-C160,""))</f>
        <v/>
      </c>
      <c r="F160" s="5">
        <f>IF(A160&lt;&gt;"",IF(B160="Пополнение",-C160,IF(B160="Вывод",C160,0)),IF(A159&lt;&gt;"",'Итоги'!$B$4,""))</f>
        <v/>
      </c>
      <c r="G160" s="7">
        <f>IF(A160&lt;&gt;"",A160,IF(A159&lt;&gt;"",TODAY(),""))</f>
        <v/>
      </c>
    </row>
    <row r="161">
      <c r="A161" s="4" t="n"/>
      <c r="C161" s="6" t="n"/>
      <c r="E161" s="5">
        <f>IF(OR(B161="Пополнение",B161="Дивиденд",B161="Купон"),C161,IF(OR(B161="Вывод",B161="Налог",B161="Комиссия"),-C161,""))</f>
        <v/>
      </c>
      <c r="F161" s="5">
        <f>IF(A161&lt;&gt;"",IF(B161="Пополнение",-C161,IF(B161="Вывод",C161,0)),IF(A160&lt;&gt;"",'Итоги'!$B$4,""))</f>
        <v/>
      </c>
      <c r="G161" s="7">
        <f>IF(A161&lt;&gt;"",A161,IF(A160&lt;&gt;"",TODAY(),""))</f>
        <v/>
      </c>
    </row>
    <row r="162">
      <c r="A162" s="4" t="n"/>
      <c r="C162" s="6" t="n"/>
      <c r="E162" s="5">
        <f>IF(OR(B162="Пополнение",B162="Дивиденд",B162="Купон"),C162,IF(OR(B162="Вывод",B162="Налог",B162="Комиссия"),-C162,""))</f>
        <v/>
      </c>
      <c r="F162" s="5">
        <f>IF(A162&lt;&gt;"",IF(B162="Пополнение",-C162,IF(B162="Вывод",C162,0)),IF(A161&lt;&gt;"",'Итоги'!$B$4,""))</f>
        <v/>
      </c>
      <c r="G162" s="7">
        <f>IF(A162&lt;&gt;"",A162,IF(A161&lt;&gt;"",TODAY(),""))</f>
        <v/>
      </c>
    </row>
    <row r="163">
      <c r="A163" s="4" t="n"/>
      <c r="C163" s="6" t="n"/>
      <c r="E163" s="5">
        <f>IF(OR(B163="Пополнение",B163="Дивиденд",B163="Купон"),C163,IF(OR(B163="Вывод",B163="Налог",B163="Комиссия"),-C163,""))</f>
        <v/>
      </c>
      <c r="F163" s="5">
        <f>IF(A163&lt;&gt;"",IF(B163="Пополнение",-C163,IF(B163="Вывод",C163,0)),IF(A162&lt;&gt;"",'Итоги'!$B$4,""))</f>
        <v/>
      </c>
      <c r="G163" s="7">
        <f>IF(A163&lt;&gt;"",A163,IF(A162&lt;&gt;"",TODAY(),""))</f>
        <v/>
      </c>
    </row>
    <row r="164">
      <c r="A164" s="4" t="n"/>
      <c r="C164" s="6" t="n"/>
      <c r="E164" s="5">
        <f>IF(OR(B164="Пополнение",B164="Дивиденд",B164="Купон"),C164,IF(OR(B164="Вывод",B164="Налог",B164="Комиссия"),-C164,""))</f>
        <v/>
      </c>
      <c r="F164" s="5">
        <f>IF(A164&lt;&gt;"",IF(B164="Пополнение",-C164,IF(B164="Вывод",C164,0)),IF(A163&lt;&gt;"",'Итоги'!$B$4,""))</f>
        <v/>
      </c>
      <c r="G164" s="7">
        <f>IF(A164&lt;&gt;"",A164,IF(A163&lt;&gt;"",TODAY(),""))</f>
        <v/>
      </c>
    </row>
    <row r="165">
      <c r="A165" s="4" t="n"/>
      <c r="C165" s="6" t="n"/>
      <c r="E165" s="5">
        <f>IF(OR(B165="Пополнение",B165="Дивиденд",B165="Купон"),C165,IF(OR(B165="Вывод",B165="Налог",B165="Комиссия"),-C165,""))</f>
        <v/>
      </c>
      <c r="F165" s="5">
        <f>IF(A165&lt;&gt;"",IF(B165="Пополнение",-C165,IF(B165="Вывод",C165,0)),IF(A164&lt;&gt;"",'Итоги'!$B$4,""))</f>
        <v/>
      </c>
      <c r="G165" s="7">
        <f>IF(A165&lt;&gt;"",A165,IF(A164&lt;&gt;"",TODAY(),""))</f>
        <v/>
      </c>
    </row>
    <row r="166">
      <c r="A166" s="4" t="n"/>
      <c r="C166" s="6" t="n"/>
      <c r="E166" s="5">
        <f>IF(OR(B166="Пополнение",B166="Дивиденд",B166="Купон"),C166,IF(OR(B166="Вывод",B166="Налог",B166="Комиссия"),-C166,""))</f>
        <v/>
      </c>
      <c r="F166" s="5">
        <f>IF(A166&lt;&gt;"",IF(B166="Пополнение",-C166,IF(B166="Вывод",C166,0)),IF(A165&lt;&gt;"",'Итоги'!$B$4,""))</f>
        <v/>
      </c>
      <c r="G166" s="7">
        <f>IF(A166&lt;&gt;"",A166,IF(A165&lt;&gt;"",TODAY(),""))</f>
        <v/>
      </c>
    </row>
    <row r="167">
      <c r="A167" s="4" t="n"/>
      <c r="C167" s="6" t="n"/>
      <c r="E167" s="5">
        <f>IF(OR(B167="Пополнение",B167="Дивиденд",B167="Купон"),C167,IF(OR(B167="Вывод",B167="Налог",B167="Комиссия"),-C167,""))</f>
        <v/>
      </c>
      <c r="F167" s="5">
        <f>IF(A167&lt;&gt;"",IF(B167="Пополнение",-C167,IF(B167="Вывод",C167,0)),IF(A166&lt;&gt;"",'Итоги'!$B$4,""))</f>
        <v/>
      </c>
      <c r="G167" s="7">
        <f>IF(A167&lt;&gt;"",A167,IF(A166&lt;&gt;"",TODAY(),""))</f>
        <v/>
      </c>
    </row>
    <row r="168">
      <c r="A168" s="4" t="n"/>
      <c r="C168" s="6" t="n"/>
      <c r="E168" s="5">
        <f>IF(OR(B168="Пополнение",B168="Дивиденд",B168="Купон"),C168,IF(OR(B168="Вывод",B168="Налог",B168="Комиссия"),-C168,""))</f>
        <v/>
      </c>
      <c r="F168" s="5">
        <f>IF(A168&lt;&gt;"",IF(B168="Пополнение",-C168,IF(B168="Вывод",C168,0)),IF(A167&lt;&gt;"",'Итоги'!$B$4,""))</f>
        <v/>
      </c>
      <c r="G168" s="7">
        <f>IF(A168&lt;&gt;"",A168,IF(A167&lt;&gt;"",TODAY(),""))</f>
        <v/>
      </c>
    </row>
    <row r="169">
      <c r="A169" s="4" t="n"/>
      <c r="C169" s="6" t="n"/>
      <c r="E169" s="5">
        <f>IF(OR(B169="Пополнение",B169="Дивиденд",B169="Купон"),C169,IF(OR(B169="Вывод",B169="Налог",B169="Комиссия"),-C169,""))</f>
        <v/>
      </c>
      <c r="F169" s="5">
        <f>IF(A169&lt;&gt;"",IF(B169="Пополнение",-C169,IF(B169="Вывод",C169,0)),IF(A168&lt;&gt;"",'Итоги'!$B$4,""))</f>
        <v/>
      </c>
      <c r="G169" s="7">
        <f>IF(A169&lt;&gt;"",A169,IF(A168&lt;&gt;"",TODAY(),""))</f>
        <v/>
      </c>
    </row>
    <row r="170">
      <c r="A170" s="4" t="n"/>
      <c r="C170" s="6" t="n"/>
      <c r="E170" s="5">
        <f>IF(OR(B170="Пополнение",B170="Дивиденд",B170="Купон"),C170,IF(OR(B170="Вывод",B170="Налог",B170="Комиссия"),-C170,""))</f>
        <v/>
      </c>
      <c r="F170" s="5">
        <f>IF(A170&lt;&gt;"",IF(B170="Пополнение",-C170,IF(B170="Вывод",C170,0)),IF(A169&lt;&gt;"",'Итоги'!$B$4,""))</f>
        <v/>
      </c>
      <c r="G170" s="7">
        <f>IF(A170&lt;&gt;"",A170,IF(A169&lt;&gt;"",TODAY(),""))</f>
        <v/>
      </c>
    </row>
    <row r="171">
      <c r="A171" s="4" t="n"/>
      <c r="C171" s="6" t="n"/>
      <c r="E171" s="5">
        <f>IF(OR(B171="Пополнение",B171="Дивиденд",B171="Купон"),C171,IF(OR(B171="Вывод",B171="Налог",B171="Комиссия"),-C171,""))</f>
        <v/>
      </c>
      <c r="F171" s="5">
        <f>IF(A171&lt;&gt;"",IF(B171="Пополнение",-C171,IF(B171="Вывод",C171,0)),IF(A170&lt;&gt;"",'Итоги'!$B$4,""))</f>
        <v/>
      </c>
      <c r="G171" s="7">
        <f>IF(A171&lt;&gt;"",A171,IF(A170&lt;&gt;"",TODAY(),""))</f>
        <v/>
      </c>
    </row>
    <row r="172">
      <c r="A172" s="4" t="n"/>
      <c r="C172" s="6" t="n"/>
      <c r="E172" s="5">
        <f>IF(OR(B172="Пополнение",B172="Дивиденд",B172="Купон"),C172,IF(OR(B172="Вывод",B172="Налог",B172="Комиссия"),-C172,""))</f>
        <v/>
      </c>
      <c r="F172" s="5">
        <f>IF(A172&lt;&gt;"",IF(B172="Пополнение",-C172,IF(B172="Вывод",C172,0)),IF(A171&lt;&gt;"",'Итоги'!$B$4,""))</f>
        <v/>
      </c>
      <c r="G172" s="7">
        <f>IF(A172&lt;&gt;"",A172,IF(A171&lt;&gt;"",TODAY(),""))</f>
        <v/>
      </c>
    </row>
    <row r="173">
      <c r="A173" s="4" t="n"/>
      <c r="C173" s="6" t="n"/>
      <c r="E173" s="5">
        <f>IF(OR(B173="Пополнение",B173="Дивиденд",B173="Купон"),C173,IF(OR(B173="Вывод",B173="Налог",B173="Комиссия"),-C173,""))</f>
        <v/>
      </c>
      <c r="F173" s="5">
        <f>IF(A173&lt;&gt;"",IF(B173="Пополнение",-C173,IF(B173="Вывод",C173,0)),IF(A172&lt;&gt;"",'Итоги'!$B$4,""))</f>
        <v/>
      </c>
      <c r="G173" s="7">
        <f>IF(A173&lt;&gt;"",A173,IF(A172&lt;&gt;"",TODAY(),""))</f>
        <v/>
      </c>
    </row>
    <row r="174">
      <c r="A174" s="4" t="n"/>
      <c r="C174" s="6" t="n"/>
      <c r="E174" s="5">
        <f>IF(OR(B174="Пополнение",B174="Дивиденд",B174="Купон"),C174,IF(OR(B174="Вывод",B174="Налог",B174="Комиссия"),-C174,""))</f>
        <v/>
      </c>
      <c r="F174" s="5">
        <f>IF(A174&lt;&gt;"",IF(B174="Пополнение",-C174,IF(B174="Вывод",C174,0)),IF(A173&lt;&gt;"",'Итоги'!$B$4,""))</f>
        <v/>
      </c>
      <c r="G174" s="7">
        <f>IF(A174&lt;&gt;"",A174,IF(A173&lt;&gt;"",TODAY(),""))</f>
        <v/>
      </c>
    </row>
    <row r="175">
      <c r="A175" s="4" t="n"/>
      <c r="C175" s="6" t="n"/>
      <c r="E175" s="5">
        <f>IF(OR(B175="Пополнение",B175="Дивиденд",B175="Купон"),C175,IF(OR(B175="Вывод",B175="Налог",B175="Комиссия"),-C175,""))</f>
        <v/>
      </c>
      <c r="F175" s="5">
        <f>IF(A175&lt;&gt;"",IF(B175="Пополнение",-C175,IF(B175="Вывод",C175,0)),IF(A174&lt;&gt;"",'Итоги'!$B$4,""))</f>
        <v/>
      </c>
      <c r="G175" s="7">
        <f>IF(A175&lt;&gt;"",A175,IF(A174&lt;&gt;"",TODAY(),""))</f>
        <v/>
      </c>
    </row>
    <row r="176">
      <c r="A176" s="4" t="n"/>
      <c r="C176" s="6" t="n"/>
      <c r="E176" s="5">
        <f>IF(OR(B176="Пополнение",B176="Дивиденд",B176="Купон"),C176,IF(OR(B176="Вывод",B176="Налог",B176="Комиссия"),-C176,""))</f>
        <v/>
      </c>
      <c r="F176" s="5">
        <f>IF(A176&lt;&gt;"",IF(B176="Пополнение",-C176,IF(B176="Вывод",C176,0)),IF(A175&lt;&gt;"",'Итоги'!$B$4,""))</f>
        <v/>
      </c>
      <c r="G176" s="7">
        <f>IF(A176&lt;&gt;"",A176,IF(A175&lt;&gt;"",TODAY(),""))</f>
        <v/>
      </c>
    </row>
    <row r="177">
      <c r="A177" s="4" t="n"/>
      <c r="C177" s="6" t="n"/>
      <c r="E177" s="5">
        <f>IF(OR(B177="Пополнение",B177="Дивиденд",B177="Купон"),C177,IF(OR(B177="Вывод",B177="Налог",B177="Комиссия"),-C177,""))</f>
        <v/>
      </c>
      <c r="F177" s="5">
        <f>IF(A177&lt;&gt;"",IF(B177="Пополнение",-C177,IF(B177="Вывод",C177,0)),IF(A176&lt;&gt;"",'Итоги'!$B$4,""))</f>
        <v/>
      </c>
      <c r="G177" s="7">
        <f>IF(A177&lt;&gt;"",A177,IF(A176&lt;&gt;"",TODAY(),""))</f>
        <v/>
      </c>
    </row>
    <row r="178">
      <c r="A178" s="4" t="n"/>
      <c r="C178" s="6" t="n"/>
      <c r="E178" s="5">
        <f>IF(OR(B178="Пополнение",B178="Дивиденд",B178="Купон"),C178,IF(OR(B178="Вывод",B178="Налог",B178="Комиссия"),-C178,""))</f>
        <v/>
      </c>
      <c r="F178" s="5">
        <f>IF(A178&lt;&gt;"",IF(B178="Пополнение",-C178,IF(B178="Вывод",C178,0)),IF(A177&lt;&gt;"",'Итоги'!$B$4,""))</f>
        <v/>
      </c>
      <c r="G178" s="7">
        <f>IF(A178&lt;&gt;"",A178,IF(A177&lt;&gt;"",TODAY(),""))</f>
        <v/>
      </c>
    </row>
    <row r="179">
      <c r="A179" s="4" t="n"/>
      <c r="C179" s="6" t="n"/>
      <c r="E179" s="5">
        <f>IF(OR(B179="Пополнение",B179="Дивиденд",B179="Купон"),C179,IF(OR(B179="Вывод",B179="Налог",B179="Комиссия"),-C179,""))</f>
        <v/>
      </c>
      <c r="F179" s="5">
        <f>IF(A179&lt;&gt;"",IF(B179="Пополнение",-C179,IF(B179="Вывод",C179,0)),IF(A178&lt;&gt;"",'Итоги'!$B$4,""))</f>
        <v/>
      </c>
      <c r="G179" s="7">
        <f>IF(A179&lt;&gt;"",A179,IF(A178&lt;&gt;"",TODAY(),""))</f>
        <v/>
      </c>
    </row>
    <row r="180">
      <c r="A180" s="4" t="n"/>
      <c r="C180" s="6" t="n"/>
      <c r="E180" s="5">
        <f>IF(OR(B180="Пополнение",B180="Дивиденд",B180="Купон"),C180,IF(OR(B180="Вывод",B180="Налог",B180="Комиссия"),-C180,""))</f>
        <v/>
      </c>
      <c r="F180" s="5">
        <f>IF(A180&lt;&gt;"",IF(B180="Пополнение",-C180,IF(B180="Вывод",C180,0)),IF(A179&lt;&gt;"",'Итоги'!$B$4,""))</f>
        <v/>
      </c>
      <c r="G180" s="7">
        <f>IF(A180&lt;&gt;"",A180,IF(A179&lt;&gt;"",TODAY(),""))</f>
        <v/>
      </c>
    </row>
    <row r="181">
      <c r="A181" s="4" t="n"/>
      <c r="C181" s="6" t="n"/>
      <c r="E181" s="5">
        <f>IF(OR(B181="Пополнение",B181="Дивиденд",B181="Купон"),C181,IF(OR(B181="Вывод",B181="Налог",B181="Комиссия"),-C181,""))</f>
        <v/>
      </c>
      <c r="F181" s="5">
        <f>IF(A181&lt;&gt;"",IF(B181="Пополнение",-C181,IF(B181="Вывод",C181,0)),IF(A180&lt;&gt;"",'Итоги'!$B$4,""))</f>
        <v/>
      </c>
      <c r="G181" s="7">
        <f>IF(A181&lt;&gt;"",A181,IF(A180&lt;&gt;"",TODAY(),""))</f>
        <v/>
      </c>
    </row>
    <row r="182">
      <c r="A182" s="4" t="n"/>
      <c r="C182" s="6" t="n"/>
      <c r="E182" s="5">
        <f>IF(OR(B182="Пополнение",B182="Дивиденд",B182="Купон"),C182,IF(OR(B182="Вывод",B182="Налог",B182="Комиссия"),-C182,""))</f>
        <v/>
      </c>
      <c r="F182" s="5">
        <f>IF(A182&lt;&gt;"",IF(B182="Пополнение",-C182,IF(B182="Вывод",C182,0)),IF(A181&lt;&gt;"",'Итоги'!$B$4,""))</f>
        <v/>
      </c>
      <c r="G182" s="7">
        <f>IF(A182&lt;&gt;"",A182,IF(A181&lt;&gt;"",TODAY(),""))</f>
        <v/>
      </c>
    </row>
    <row r="183">
      <c r="A183" s="4" t="n"/>
      <c r="C183" s="6" t="n"/>
      <c r="E183" s="5">
        <f>IF(OR(B183="Пополнение",B183="Дивиденд",B183="Купон"),C183,IF(OR(B183="Вывод",B183="Налог",B183="Комиссия"),-C183,""))</f>
        <v/>
      </c>
      <c r="F183" s="5">
        <f>IF(A183&lt;&gt;"",IF(B183="Пополнение",-C183,IF(B183="Вывод",C183,0)),IF(A182&lt;&gt;"",'Итоги'!$B$4,""))</f>
        <v/>
      </c>
      <c r="G183" s="7">
        <f>IF(A183&lt;&gt;"",A183,IF(A182&lt;&gt;"",TODAY(),""))</f>
        <v/>
      </c>
    </row>
    <row r="184">
      <c r="A184" s="4" t="n"/>
      <c r="C184" s="6" t="n"/>
      <c r="E184" s="5">
        <f>IF(OR(B184="Пополнение",B184="Дивиденд",B184="Купон"),C184,IF(OR(B184="Вывод",B184="Налог",B184="Комиссия"),-C184,""))</f>
        <v/>
      </c>
      <c r="F184" s="5">
        <f>IF(A184&lt;&gt;"",IF(B184="Пополнение",-C184,IF(B184="Вывод",C184,0)),IF(A183&lt;&gt;"",'Итоги'!$B$4,""))</f>
        <v/>
      </c>
      <c r="G184" s="7">
        <f>IF(A184&lt;&gt;"",A184,IF(A183&lt;&gt;"",TODAY(),""))</f>
        <v/>
      </c>
    </row>
    <row r="185">
      <c r="A185" s="4" t="n"/>
      <c r="C185" s="6" t="n"/>
      <c r="E185" s="5">
        <f>IF(OR(B185="Пополнение",B185="Дивиденд",B185="Купон"),C185,IF(OR(B185="Вывод",B185="Налог",B185="Комиссия"),-C185,""))</f>
        <v/>
      </c>
      <c r="F185" s="5">
        <f>IF(A185&lt;&gt;"",IF(B185="Пополнение",-C185,IF(B185="Вывод",C185,0)),IF(A184&lt;&gt;"",'Итоги'!$B$4,""))</f>
        <v/>
      </c>
      <c r="G185" s="7">
        <f>IF(A185&lt;&gt;"",A185,IF(A184&lt;&gt;"",TODAY(),""))</f>
        <v/>
      </c>
    </row>
    <row r="186">
      <c r="A186" s="4" t="n"/>
      <c r="C186" s="6" t="n"/>
      <c r="E186" s="5">
        <f>IF(OR(B186="Пополнение",B186="Дивиденд",B186="Купон"),C186,IF(OR(B186="Вывод",B186="Налог",B186="Комиссия"),-C186,""))</f>
        <v/>
      </c>
      <c r="F186" s="5">
        <f>IF(A186&lt;&gt;"",IF(B186="Пополнение",-C186,IF(B186="Вывод",C186,0)),IF(A185&lt;&gt;"",'Итоги'!$B$4,""))</f>
        <v/>
      </c>
      <c r="G186" s="7">
        <f>IF(A186&lt;&gt;"",A186,IF(A185&lt;&gt;"",TODAY(),""))</f>
        <v/>
      </c>
    </row>
    <row r="187">
      <c r="A187" s="4" t="n"/>
      <c r="C187" s="6" t="n"/>
      <c r="E187" s="5">
        <f>IF(OR(B187="Пополнение",B187="Дивиденд",B187="Купон"),C187,IF(OR(B187="Вывод",B187="Налог",B187="Комиссия"),-C187,""))</f>
        <v/>
      </c>
      <c r="F187" s="5">
        <f>IF(A187&lt;&gt;"",IF(B187="Пополнение",-C187,IF(B187="Вывод",C187,0)),IF(A186&lt;&gt;"",'Итоги'!$B$4,""))</f>
        <v/>
      </c>
      <c r="G187" s="7">
        <f>IF(A187&lt;&gt;"",A187,IF(A186&lt;&gt;"",TODAY(),""))</f>
        <v/>
      </c>
    </row>
    <row r="188">
      <c r="A188" s="4" t="n"/>
      <c r="C188" s="6" t="n"/>
      <c r="E188" s="5">
        <f>IF(OR(B188="Пополнение",B188="Дивиденд",B188="Купон"),C188,IF(OR(B188="Вывод",B188="Налог",B188="Комиссия"),-C188,""))</f>
        <v/>
      </c>
      <c r="F188" s="5">
        <f>IF(A188&lt;&gt;"",IF(B188="Пополнение",-C188,IF(B188="Вывод",C188,0)),IF(A187&lt;&gt;"",'Итоги'!$B$4,""))</f>
        <v/>
      </c>
      <c r="G188" s="7">
        <f>IF(A188&lt;&gt;"",A188,IF(A187&lt;&gt;"",TODAY(),""))</f>
        <v/>
      </c>
    </row>
    <row r="189">
      <c r="A189" s="4" t="n"/>
      <c r="C189" s="6" t="n"/>
      <c r="E189" s="5">
        <f>IF(OR(B189="Пополнение",B189="Дивиденд",B189="Купон"),C189,IF(OR(B189="Вывод",B189="Налог",B189="Комиссия"),-C189,""))</f>
        <v/>
      </c>
      <c r="F189" s="5">
        <f>IF(A189&lt;&gt;"",IF(B189="Пополнение",-C189,IF(B189="Вывод",C189,0)),IF(A188&lt;&gt;"",'Итоги'!$B$4,""))</f>
        <v/>
      </c>
      <c r="G189" s="7">
        <f>IF(A189&lt;&gt;"",A189,IF(A188&lt;&gt;"",TODAY(),""))</f>
        <v/>
      </c>
    </row>
    <row r="190">
      <c r="A190" s="4" t="n"/>
      <c r="C190" s="6" t="n"/>
      <c r="E190" s="5">
        <f>IF(OR(B190="Пополнение",B190="Дивиденд",B190="Купон"),C190,IF(OR(B190="Вывод",B190="Налог",B190="Комиссия"),-C190,""))</f>
        <v/>
      </c>
      <c r="F190" s="5">
        <f>IF(A190&lt;&gt;"",IF(B190="Пополнение",-C190,IF(B190="Вывод",C190,0)),IF(A189&lt;&gt;"",'Итоги'!$B$4,""))</f>
        <v/>
      </c>
      <c r="G190" s="7">
        <f>IF(A190&lt;&gt;"",A190,IF(A189&lt;&gt;"",TODAY(),""))</f>
        <v/>
      </c>
    </row>
    <row r="191">
      <c r="A191" s="4" t="n"/>
      <c r="C191" s="6" t="n"/>
      <c r="E191" s="5">
        <f>IF(OR(B191="Пополнение",B191="Дивиденд",B191="Купон"),C191,IF(OR(B191="Вывод",B191="Налог",B191="Комиссия"),-C191,""))</f>
        <v/>
      </c>
      <c r="F191" s="5">
        <f>IF(A191&lt;&gt;"",IF(B191="Пополнение",-C191,IF(B191="Вывод",C191,0)),IF(A190&lt;&gt;"",'Итоги'!$B$4,""))</f>
        <v/>
      </c>
      <c r="G191" s="7">
        <f>IF(A191&lt;&gt;"",A191,IF(A190&lt;&gt;"",TODAY(),""))</f>
        <v/>
      </c>
    </row>
    <row r="192">
      <c r="A192" s="4" t="n"/>
      <c r="C192" s="6" t="n"/>
      <c r="E192" s="5">
        <f>IF(OR(B192="Пополнение",B192="Дивиденд",B192="Купон"),C192,IF(OR(B192="Вывод",B192="Налог",B192="Комиссия"),-C192,""))</f>
        <v/>
      </c>
      <c r="F192" s="5">
        <f>IF(A192&lt;&gt;"",IF(B192="Пополнение",-C192,IF(B192="Вывод",C192,0)),IF(A191&lt;&gt;"",'Итоги'!$B$4,""))</f>
        <v/>
      </c>
      <c r="G192" s="7">
        <f>IF(A192&lt;&gt;"",A192,IF(A191&lt;&gt;"",TODAY(),""))</f>
        <v/>
      </c>
    </row>
    <row r="193">
      <c r="A193" s="4" t="n"/>
      <c r="C193" s="6" t="n"/>
      <c r="E193" s="5">
        <f>IF(OR(B193="Пополнение",B193="Дивиденд",B193="Купон"),C193,IF(OR(B193="Вывод",B193="Налог",B193="Комиссия"),-C193,""))</f>
        <v/>
      </c>
      <c r="F193" s="5">
        <f>IF(A193&lt;&gt;"",IF(B193="Пополнение",-C193,IF(B193="Вывод",C193,0)),IF(A192&lt;&gt;"",'Итоги'!$B$4,""))</f>
        <v/>
      </c>
      <c r="G193" s="7">
        <f>IF(A193&lt;&gt;"",A193,IF(A192&lt;&gt;"",TODAY(),""))</f>
        <v/>
      </c>
    </row>
    <row r="194">
      <c r="A194" s="4" t="n"/>
      <c r="C194" s="6" t="n"/>
      <c r="E194" s="5">
        <f>IF(OR(B194="Пополнение",B194="Дивиденд",B194="Купон"),C194,IF(OR(B194="Вывод",B194="Налог",B194="Комиссия"),-C194,""))</f>
        <v/>
      </c>
      <c r="F194" s="5">
        <f>IF(A194&lt;&gt;"",IF(B194="Пополнение",-C194,IF(B194="Вывод",C194,0)),IF(A193&lt;&gt;"",'Итоги'!$B$4,""))</f>
        <v/>
      </c>
      <c r="G194" s="7">
        <f>IF(A194&lt;&gt;"",A194,IF(A193&lt;&gt;"",TODAY(),""))</f>
        <v/>
      </c>
    </row>
    <row r="195">
      <c r="A195" s="4" t="n"/>
      <c r="C195" s="6" t="n"/>
      <c r="E195" s="5">
        <f>IF(OR(B195="Пополнение",B195="Дивиденд",B195="Купон"),C195,IF(OR(B195="Вывод",B195="Налог",B195="Комиссия"),-C195,""))</f>
        <v/>
      </c>
      <c r="F195" s="5">
        <f>IF(A195&lt;&gt;"",IF(B195="Пополнение",-C195,IF(B195="Вывод",C195,0)),IF(A194&lt;&gt;"",'Итоги'!$B$4,""))</f>
        <v/>
      </c>
      <c r="G195" s="7">
        <f>IF(A195&lt;&gt;"",A195,IF(A194&lt;&gt;"",TODAY(),""))</f>
        <v/>
      </c>
    </row>
    <row r="196">
      <c r="A196" s="4" t="n"/>
      <c r="C196" s="6" t="n"/>
      <c r="E196" s="5">
        <f>IF(OR(B196="Пополнение",B196="Дивиденд",B196="Купон"),C196,IF(OR(B196="Вывод",B196="Налог",B196="Комиссия"),-C196,""))</f>
        <v/>
      </c>
      <c r="F196" s="5">
        <f>IF(A196&lt;&gt;"",IF(B196="Пополнение",-C196,IF(B196="Вывод",C196,0)),IF(A195&lt;&gt;"",'Итоги'!$B$4,""))</f>
        <v/>
      </c>
      <c r="G196" s="7">
        <f>IF(A196&lt;&gt;"",A196,IF(A195&lt;&gt;"",TODAY(),""))</f>
        <v/>
      </c>
    </row>
    <row r="197">
      <c r="A197" s="4" t="n"/>
      <c r="C197" s="6" t="n"/>
      <c r="E197" s="5">
        <f>IF(OR(B197="Пополнение",B197="Дивиденд",B197="Купон"),C197,IF(OR(B197="Вывод",B197="Налог",B197="Комиссия"),-C197,""))</f>
        <v/>
      </c>
      <c r="F197" s="5">
        <f>IF(A197&lt;&gt;"",IF(B197="Пополнение",-C197,IF(B197="Вывод",C197,0)),IF(A196&lt;&gt;"",'Итоги'!$B$4,""))</f>
        <v/>
      </c>
      <c r="G197" s="7">
        <f>IF(A197&lt;&gt;"",A197,IF(A196&lt;&gt;"",TODAY(),""))</f>
        <v/>
      </c>
    </row>
    <row r="198">
      <c r="A198" s="4" t="n"/>
      <c r="C198" s="6" t="n"/>
      <c r="E198" s="5">
        <f>IF(OR(B198="Пополнение",B198="Дивиденд",B198="Купон"),C198,IF(OR(B198="Вывод",B198="Налог",B198="Комиссия"),-C198,""))</f>
        <v/>
      </c>
      <c r="F198" s="5">
        <f>IF(A198&lt;&gt;"",IF(B198="Пополнение",-C198,IF(B198="Вывод",C198,0)),IF(A197&lt;&gt;"",'Итоги'!$B$4,""))</f>
        <v/>
      </c>
      <c r="G198" s="7">
        <f>IF(A198&lt;&gt;"",A198,IF(A197&lt;&gt;"",TODAY(),""))</f>
        <v/>
      </c>
    </row>
    <row r="199">
      <c r="A199" s="4" t="n"/>
      <c r="C199" s="6" t="n"/>
      <c r="E199" s="5">
        <f>IF(OR(B199="Пополнение",B199="Дивиденд",B199="Купон"),C199,IF(OR(B199="Вывод",B199="Налог",B199="Комиссия"),-C199,""))</f>
        <v/>
      </c>
      <c r="F199" s="5">
        <f>IF(A199&lt;&gt;"",IF(B199="Пополнение",-C199,IF(B199="Вывод",C199,0)),IF(A198&lt;&gt;"",'Итоги'!$B$4,""))</f>
        <v/>
      </c>
      <c r="G199" s="7">
        <f>IF(A199&lt;&gt;"",A199,IF(A198&lt;&gt;"",TODAY(),""))</f>
        <v/>
      </c>
    </row>
    <row r="200">
      <c r="A200" s="4" t="n"/>
      <c r="C200" s="6" t="n"/>
      <c r="E200" s="5">
        <f>IF(OR(B200="Пополнение",B200="Дивиденд",B200="Купон"),C200,IF(OR(B200="Вывод",B200="Налог",B200="Комиссия"),-C200,""))</f>
        <v/>
      </c>
      <c r="F200" s="5">
        <f>IF(A200&lt;&gt;"",IF(B200="Пополнение",-C200,IF(B200="Вывод",C200,0)),IF(A199&lt;&gt;"",'Итоги'!$B$4,""))</f>
        <v/>
      </c>
      <c r="G200" s="7">
        <f>IF(A200&lt;&gt;"",A200,IF(A199&lt;&gt;"",TODAY(),""))</f>
        <v/>
      </c>
    </row>
    <row r="201">
      <c r="A201" s="4" t="n"/>
      <c r="C201" s="6" t="n"/>
      <c r="E201" s="5">
        <f>IF(OR(B201="Пополнение",B201="Дивиденд",B201="Купон"),C201,IF(OR(B201="Вывод",B201="Налог",B201="Комиссия"),-C201,""))</f>
        <v/>
      </c>
      <c r="F201" s="5">
        <f>IF(A201&lt;&gt;"",IF(B201="Пополнение",-C201,IF(B201="Вывод",C201,0)),IF(A200&lt;&gt;"",'Итоги'!$B$4,""))</f>
        <v/>
      </c>
      <c r="G201" s="7">
        <f>IF(A201&lt;&gt;"",A201,IF(A200&lt;&gt;"",TODAY(),""))</f>
        <v/>
      </c>
    </row>
    <row r="202">
      <c r="A202" s="4" t="n"/>
      <c r="C202" s="6" t="n"/>
      <c r="E202" s="5">
        <f>IF(OR(B202="Пополнение",B202="Дивиденд",B202="Купон"),C202,IF(OR(B202="Вывод",B202="Налог",B202="Комиссия"),-C202,""))</f>
        <v/>
      </c>
      <c r="F202" s="5">
        <f>IF(A202&lt;&gt;"",IF(B202="Пополнение",-C202,IF(B202="Вывод",C202,0)),IF(A201&lt;&gt;"",'Итоги'!$B$4,""))</f>
        <v/>
      </c>
      <c r="G202" s="7">
        <f>IF(A202&lt;&gt;"",A202,IF(A201&lt;&gt;"",TODAY(),""))</f>
        <v/>
      </c>
    </row>
    <row r="203">
      <c r="A203" s="4" t="n"/>
      <c r="C203" s="6" t="n"/>
      <c r="E203" s="5">
        <f>IF(OR(B203="Пополнение",B203="Дивиденд",B203="Купон"),C203,IF(OR(B203="Вывод",B203="Налог",B203="Комиссия"),-C203,""))</f>
        <v/>
      </c>
      <c r="F203" s="5">
        <f>IF(A203&lt;&gt;"",IF(B203="Пополнение",-C203,IF(B203="Вывод",C203,0)),IF(A202&lt;&gt;"",'Итоги'!$B$4,""))</f>
        <v/>
      </c>
      <c r="G203" s="7">
        <f>IF(A203&lt;&gt;"",A203,IF(A202&lt;&gt;"",TODAY(),""))</f>
        <v/>
      </c>
    </row>
    <row r="204">
      <c r="A204" s="4" t="n"/>
      <c r="C204" s="6" t="n"/>
      <c r="E204" s="5">
        <f>IF(OR(B204="Пополнение",B204="Дивиденд",B204="Купон"),C204,IF(OR(B204="Вывод",B204="Налог",B204="Комиссия"),-C204,""))</f>
        <v/>
      </c>
      <c r="F204" s="5">
        <f>IF(A204&lt;&gt;"",IF(B204="Пополнение",-C204,IF(B204="Вывод",C204,0)),IF(A203&lt;&gt;"",'Итоги'!$B$4,""))</f>
        <v/>
      </c>
      <c r="G204" s="7">
        <f>IF(A204&lt;&gt;"",A204,IF(A203&lt;&gt;"",TODAY(),""))</f>
        <v/>
      </c>
    </row>
    <row r="205">
      <c r="A205" s="4" t="n"/>
      <c r="C205" s="6" t="n"/>
      <c r="E205" s="5">
        <f>IF(OR(B205="Пополнение",B205="Дивиденд",B205="Купон"),C205,IF(OR(B205="Вывод",B205="Налог",B205="Комиссия"),-C205,""))</f>
        <v/>
      </c>
      <c r="F205" s="5">
        <f>IF(A205&lt;&gt;"",IF(B205="Пополнение",-C205,IF(B205="Вывод",C205,0)),IF(A204&lt;&gt;"",'Итоги'!$B$4,""))</f>
        <v/>
      </c>
      <c r="G205" s="7">
        <f>IF(A205&lt;&gt;"",A205,IF(A204&lt;&gt;"",TODAY(),""))</f>
        <v/>
      </c>
    </row>
    <row r="206">
      <c r="A206" s="4" t="n"/>
      <c r="C206" s="6" t="n"/>
      <c r="E206" s="5">
        <f>IF(OR(B206="Пополнение",B206="Дивиденд",B206="Купон"),C206,IF(OR(B206="Вывод",B206="Налог",B206="Комиссия"),-C206,""))</f>
        <v/>
      </c>
      <c r="F206" s="5">
        <f>IF(A206&lt;&gt;"",IF(B206="Пополнение",-C206,IF(B206="Вывод",C206,0)),IF(A205&lt;&gt;"",'Итоги'!$B$4,""))</f>
        <v/>
      </c>
      <c r="G206" s="7">
        <f>IF(A206&lt;&gt;"",A206,IF(A205&lt;&gt;"",TODAY(),""))</f>
        <v/>
      </c>
    </row>
    <row r="207">
      <c r="A207" s="4" t="n"/>
      <c r="C207" s="6" t="n"/>
      <c r="E207" s="5">
        <f>IF(OR(B207="Пополнение",B207="Дивиденд",B207="Купон"),C207,IF(OR(B207="Вывод",B207="Налог",B207="Комиссия"),-C207,""))</f>
        <v/>
      </c>
      <c r="F207" s="5">
        <f>IF(A207&lt;&gt;"",IF(B207="Пополнение",-C207,IF(B207="Вывод",C207,0)),IF(A206&lt;&gt;"",'Итоги'!$B$4,""))</f>
        <v/>
      </c>
      <c r="G207" s="7">
        <f>IF(A207&lt;&gt;"",A207,IF(A206&lt;&gt;"",TODAY(),""))</f>
        <v/>
      </c>
    </row>
    <row r="208">
      <c r="A208" s="4" t="n"/>
      <c r="C208" s="6" t="n"/>
      <c r="E208" s="5">
        <f>IF(OR(B208="Пополнение",B208="Дивиденд",B208="Купон"),C208,IF(OR(B208="Вывод",B208="Налог",B208="Комиссия"),-C208,""))</f>
        <v/>
      </c>
      <c r="F208" s="5">
        <f>IF(A208&lt;&gt;"",IF(B208="Пополнение",-C208,IF(B208="Вывод",C208,0)),IF(A207&lt;&gt;"",'Итоги'!$B$4,""))</f>
        <v/>
      </c>
      <c r="G208" s="7">
        <f>IF(A208&lt;&gt;"",A208,IF(A207&lt;&gt;"",TODAY(),""))</f>
        <v/>
      </c>
    </row>
    <row r="209">
      <c r="A209" s="4" t="n"/>
      <c r="C209" s="6" t="n"/>
      <c r="E209" s="5">
        <f>IF(OR(B209="Пополнение",B209="Дивиденд",B209="Купон"),C209,IF(OR(B209="Вывод",B209="Налог",B209="Комиссия"),-C209,""))</f>
        <v/>
      </c>
      <c r="F209" s="5">
        <f>IF(A209&lt;&gt;"",IF(B209="Пополнение",-C209,IF(B209="Вывод",C209,0)),IF(A208&lt;&gt;"",'Итоги'!$B$4,""))</f>
        <v/>
      </c>
      <c r="G209" s="7">
        <f>IF(A209&lt;&gt;"",A209,IF(A208&lt;&gt;"",TODAY(),""))</f>
        <v/>
      </c>
    </row>
    <row r="210">
      <c r="A210" s="4" t="n"/>
      <c r="C210" s="6" t="n"/>
      <c r="E210" s="5">
        <f>IF(OR(B210="Пополнение",B210="Дивиденд",B210="Купон"),C210,IF(OR(B210="Вывод",B210="Налог",B210="Комиссия"),-C210,""))</f>
        <v/>
      </c>
      <c r="F210" s="5">
        <f>IF(A210&lt;&gt;"",IF(B210="Пополнение",-C210,IF(B210="Вывод",C210,0)),IF(A209&lt;&gt;"",'Итоги'!$B$4,""))</f>
        <v/>
      </c>
      <c r="G210" s="7">
        <f>IF(A210&lt;&gt;"",A210,IF(A209&lt;&gt;"",TODAY(),""))</f>
        <v/>
      </c>
    </row>
    <row r="211">
      <c r="A211" s="4" t="n"/>
      <c r="C211" s="6" t="n"/>
      <c r="E211" s="5">
        <f>IF(OR(B211="Пополнение",B211="Дивиденд",B211="Купон"),C211,IF(OR(B211="Вывод",B211="Налог",B211="Комиссия"),-C211,""))</f>
        <v/>
      </c>
      <c r="F211" s="5">
        <f>IF(A211&lt;&gt;"",IF(B211="Пополнение",-C211,IF(B211="Вывод",C211,0)),IF(A210&lt;&gt;"",'Итоги'!$B$4,""))</f>
        <v/>
      </c>
      <c r="G211" s="7">
        <f>IF(A211&lt;&gt;"",A211,IF(A210&lt;&gt;"",TODAY(),""))</f>
        <v/>
      </c>
    </row>
    <row r="212">
      <c r="A212" s="4" t="n"/>
      <c r="C212" s="6" t="n"/>
      <c r="E212" s="5">
        <f>IF(OR(B212="Пополнение",B212="Дивиденд",B212="Купон"),C212,IF(OR(B212="Вывод",B212="Налог",B212="Комиссия"),-C212,""))</f>
        <v/>
      </c>
      <c r="F212" s="5">
        <f>IF(A212&lt;&gt;"",IF(B212="Пополнение",-C212,IF(B212="Вывод",C212,0)),IF(A211&lt;&gt;"",'Итоги'!$B$4,""))</f>
        <v/>
      </c>
      <c r="G212" s="7">
        <f>IF(A212&lt;&gt;"",A212,IF(A211&lt;&gt;"",TODAY(),""))</f>
        <v/>
      </c>
    </row>
    <row r="213">
      <c r="A213" s="4" t="n"/>
      <c r="C213" s="6" t="n"/>
      <c r="E213" s="5">
        <f>IF(OR(B213="Пополнение",B213="Дивиденд",B213="Купон"),C213,IF(OR(B213="Вывод",B213="Налог",B213="Комиссия"),-C213,""))</f>
        <v/>
      </c>
      <c r="F213" s="5">
        <f>IF(A213&lt;&gt;"",IF(B213="Пополнение",-C213,IF(B213="Вывод",C213,0)),IF(A212&lt;&gt;"",'Итоги'!$B$4,""))</f>
        <v/>
      </c>
      <c r="G213" s="7">
        <f>IF(A213&lt;&gt;"",A213,IF(A212&lt;&gt;"",TODAY(),""))</f>
        <v/>
      </c>
    </row>
    <row r="214">
      <c r="A214" s="4" t="n"/>
      <c r="C214" s="6" t="n"/>
      <c r="E214" s="5">
        <f>IF(OR(B214="Пополнение",B214="Дивиденд",B214="Купон"),C214,IF(OR(B214="Вывод",B214="Налог",B214="Комиссия"),-C214,""))</f>
        <v/>
      </c>
      <c r="F214" s="5">
        <f>IF(A214&lt;&gt;"",IF(B214="Пополнение",-C214,IF(B214="Вывод",C214,0)),IF(A213&lt;&gt;"",'Итоги'!$B$4,""))</f>
        <v/>
      </c>
      <c r="G214" s="7">
        <f>IF(A214&lt;&gt;"",A214,IF(A213&lt;&gt;"",TODAY(),""))</f>
        <v/>
      </c>
    </row>
    <row r="215">
      <c r="A215" s="4" t="n"/>
      <c r="C215" s="6" t="n"/>
      <c r="E215" s="5">
        <f>IF(OR(B215="Пополнение",B215="Дивиденд",B215="Купон"),C215,IF(OR(B215="Вывод",B215="Налог",B215="Комиссия"),-C215,""))</f>
        <v/>
      </c>
      <c r="F215" s="5">
        <f>IF(A215&lt;&gt;"",IF(B215="Пополнение",-C215,IF(B215="Вывод",C215,0)),IF(A214&lt;&gt;"",'Итоги'!$B$4,""))</f>
        <v/>
      </c>
      <c r="G215" s="7">
        <f>IF(A215&lt;&gt;"",A215,IF(A214&lt;&gt;"",TODAY(),""))</f>
        <v/>
      </c>
    </row>
    <row r="216">
      <c r="A216" s="4" t="n"/>
      <c r="C216" s="6" t="n"/>
      <c r="E216" s="5">
        <f>IF(OR(B216="Пополнение",B216="Дивиденд",B216="Купон"),C216,IF(OR(B216="Вывод",B216="Налог",B216="Комиссия"),-C216,""))</f>
        <v/>
      </c>
      <c r="F216" s="5">
        <f>IF(A216&lt;&gt;"",IF(B216="Пополнение",-C216,IF(B216="Вывод",C216,0)),IF(A215&lt;&gt;"",'Итоги'!$B$4,""))</f>
        <v/>
      </c>
      <c r="G216" s="7">
        <f>IF(A216&lt;&gt;"",A216,IF(A215&lt;&gt;"",TODAY(),""))</f>
        <v/>
      </c>
    </row>
    <row r="217">
      <c r="A217" s="4" t="n"/>
      <c r="C217" s="6" t="n"/>
      <c r="E217" s="5">
        <f>IF(OR(B217="Пополнение",B217="Дивиденд",B217="Купон"),C217,IF(OR(B217="Вывод",B217="Налог",B217="Комиссия"),-C217,""))</f>
        <v/>
      </c>
      <c r="F217" s="5">
        <f>IF(A217&lt;&gt;"",IF(B217="Пополнение",-C217,IF(B217="Вывод",C217,0)),IF(A216&lt;&gt;"",'Итоги'!$B$4,""))</f>
        <v/>
      </c>
      <c r="G217" s="7">
        <f>IF(A217&lt;&gt;"",A217,IF(A216&lt;&gt;"",TODAY(),""))</f>
        <v/>
      </c>
    </row>
    <row r="218">
      <c r="A218" s="4" t="n"/>
      <c r="C218" s="6" t="n"/>
      <c r="E218" s="5">
        <f>IF(OR(B218="Пополнение",B218="Дивиденд",B218="Купон"),C218,IF(OR(B218="Вывод",B218="Налог",B218="Комиссия"),-C218,""))</f>
        <v/>
      </c>
      <c r="F218" s="5">
        <f>IF(A218&lt;&gt;"",IF(B218="Пополнение",-C218,IF(B218="Вывод",C218,0)),IF(A217&lt;&gt;"",'Итоги'!$B$4,""))</f>
        <v/>
      </c>
      <c r="G218" s="7">
        <f>IF(A218&lt;&gt;"",A218,IF(A217&lt;&gt;"",TODAY(),""))</f>
        <v/>
      </c>
    </row>
    <row r="219">
      <c r="A219" s="4" t="n"/>
      <c r="C219" s="6" t="n"/>
      <c r="E219" s="5">
        <f>IF(OR(B219="Пополнение",B219="Дивиденд",B219="Купон"),C219,IF(OR(B219="Вывод",B219="Налог",B219="Комиссия"),-C219,""))</f>
        <v/>
      </c>
      <c r="F219" s="5">
        <f>IF(A219&lt;&gt;"",IF(B219="Пополнение",-C219,IF(B219="Вывод",C219,0)),IF(A218&lt;&gt;"",'Итоги'!$B$4,""))</f>
        <v/>
      </c>
      <c r="G219" s="7">
        <f>IF(A219&lt;&gt;"",A219,IF(A218&lt;&gt;"",TODAY(),""))</f>
        <v/>
      </c>
    </row>
    <row r="220">
      <c r="A220" s="4" t="n"/>
      <c r="C220" s="6" t="n"/>
      <c r="E220" s="5">
        <f>IF(OR(B220="Пополнение",B220="Дивиденд",B220="Купон"),C220,IF(OR(B220="Вывод",B220="Налог",B220="Комиссия"),-C220,""))</f>
        <v/>
      </c>
      <c r="F220" s="5">
        <f>IF(A220&lt;&gt;"",IF(B220="Пополнение",-C220,IF(B220="Вывод",C220,0)),IF(A219&lt;&gt;"",'Итоги'!$B$4,""))</f>
        <v/>
      </c>
      <c r="G220" s="7">
        <f>IF(A220&lt;&gt;"",A220,IF(A219&lt;&gt;"",TODAY(),""))</f>
        <v/>
      </c>
    </row>
    <row r="221">
      <c r="A221" s="4" t="n"/>
      <c r="C221" s="6" t="n"/>
      <c r="E221" s="5">
        <f>IF(OR(B221="Пополнение",B221="Дивиденд",B221="Купон"),C221,IF(OR(B221="Вывод",B221="Налог",B221="Комиссия"),-C221,""))</f>
        <v/>
      </c>
      <c r="F221" s="5">
        <f>IF(A221&lt;&gt;"",IF(B221="Пополнение",-C221,IF(B221="Вывод",C221,0)),IF(A220&lt;&gt;"",'Итоги'!$B$4,""))</f>
        <v/>
      </c>
      <c r="G221" s="7">
        <f>IF(A221&lt;&gt;"",A221,IF(A220&lt;&gt;"",TODAY(),""))</f>
        <v/>
      </c>
    </row>
    <row r="222">
      <c r="A222" s="4" t="n"/>
      <c r="C222" s="6" t="n"/>
      <c r="E222" s="5">
        <f>IF(OR(B222="Пополнение",B222="Дивиденд",B222="Купон"),C222,IF(OR(B222="Вывод",B222="Налог",B222="Комиссия"),-C222,""))</f>
        <v/>
      </c>
      <c r="F222" s="5">
        <f>IF(A222&lt;&gt;"",IF(B222="Пополнение",-C222,IF(B222="Вывод",C222,0)),IF(A221&lt;&gt;"",'Итоги'!$B$4,""))</f>
        <v/>
      </c>
      <c r="G222" s="7">
        <f>IF(A222&lt;&gt;"",A222,IF(A221&lt;&gt;"",TODAY(),""))</f>
        <v/>
      </c>
    </row>
    <row r="223">
      <c r="A223" s="4" t="n"/>
      <c r="C223" s="6" t="n"/>
      <c r="E223" s="5">
        <f>IF(OR(B223="Пополнение",B223="Дивиденд",B223="Купон"),C223,IF(OR(B223="Вывод",B223="Налог",B223="Комиссия"),-C223,""))</f>
        <v/>
      </c>
      <c r="F223" s="5">
        <f>IF(A223&lt;&gt;"",IF(B223="Пополнение",-C223,IF(B223="Вывод",C223,0)),IF(A222&lt;&gt;"",'Итоги'!$B$4,""))</f>
        <v/>
      </c>
      <c r="G223" s="7">
        <f>IF(A223&lt;&gt;"",A223,IF(A222&lt;&gt;"",TODAY(),""))</f>
        <v/>
      </c>
    </row>
    <row r="224">
      <c r="A224" s="4" t="n"/>
      <c r="C224" s="6" t="n"/>
      <c r="E224" s="5">
        <f>IF(OR(B224="Пополнение",B224="Дивиденд",B224="Купон"),C224,IF(OR(B224="Вывод",B224="Налог",B224="Комиссия"),-C224,""))</f>
        <v/>
      </c>
      <c r="F224" s="5">
        <f>IF(A224&lt;&gt;"",IF(B224="Пополнение",-C224,IF(B224="Вывод",C224,0)),IF(A223&lt;&gt;"",'Итоги'!$B$4,""))</f>
        <v/>
      </c>
      <c r="G224" s="7">
        <f>IF(A224&lt;&gt;"",A224,IF(A223&lt;&gt;"",TODAY(),""))</f>
        <v/>
      </c>
    </row>
    <row r="225">
      <c r="A225" s="4" t="n"/>
      <c r="C225" s="6" t="n"/>
      <c r="E225" s="5">
        <f>IF(OR(B225="Пополнение",B225="Дивиденд",B225="Купон"),C225,IF(OR(B225="Вывод",B225="Налог",B225="Комиссия"),-C225,""))</f>
        <v/>
      </c>
      <c r="F225" s="5">
        <f>IF(A225&lt;&gt;"",IF(B225="Пополнение",-C225,IF(B225="Вывод",C225,0)),IF(A224&lt;&gt;"",'Итоги'!$B$4,""))</f>
        <v/>
      </c>
      <c r="G225" s="7">
        <f>IF(A225&lt;&gt;"",A225,IF(A224&lt;&gt;"",TODAY(),""))</f>
        <v/>
      </c>
    </row>
    <row r="226">
      <c r="A226" s="4" t="n"/>
      <c r="C226" s="6" t="n"/>
      <c r="E226" s="5">
        <f>IF(OR(B226="Пополнение",B226="Дивиденд",B226="Купон"),C226,IF(OR(B226="Вывод",B226="Налог",B226="Комиссия"),-C226,""))</f>
        <v/>
      </c>
      <c r="F226" s="5">
        <f>IF(A226&lt;&gt;"",IF(B226="Пополнение",-C226,IF(B226="Вывод",C226,0)),IF(A225&lt;&gt;"",'Итоги'!$B$4,""))</f>
        <v/>
      </c>
      <c r="G226" s="7">
        <f>IF(A226&lt;&gt;"",A226,IF(A225&lt;&gt;"",TODAY(),""))</f>
        <v/>
      </c>
    </row>
    <row r="227">
      <c r="A227" s="4" t="n"/>
      <c r="C227" s="6" t="n"/>
      <c r="E227" s="5">
        <f>IF(OR(B227="Пополнение",B227="Дивиденд",B227="Купон"),C227,IF(OR(B227="Вывод",B227="Налог",B227="Комиссия"),-C227,""))</f>
        <v/>
      </c>
      <c r="F227" s="5">
        <f>IF(A227&lt;&gt;"",IF(B227="Пополнение",-C227,IF(B227="Вывод",C227,0)),IF(A226&lt;&gt;"",'Итоги'!$B$4,""))</f>
        <v/>
      </c>
      <c r="G227" s="7">
        <f>IF(A227&lt;&gt;"",A227,IF(A226&lt;&gt;"",TODAY(),""))</f>
        <v/>
      </c>
    </row>
    <row r="228">
      <c r="A228" s="4" t="n"/>
      <c r="C228" s="6" t="n"/>
      <c r="E228" s="5">
        <f>IF(OR(B228="Пополнение",B228="Дивиденд",B228="Купон"),C228,IF(OR(B228="Вывод",B228="Налог",B228="Комиссия"),-C228,""))</f>
        <v/>
      </c>
      <c r="F228" s="5">
        <f>IF(A228&lt;&gt;"",IF(B228="Пополнение",-C228,IF(B228="Вывод",C228,0)),IF(A227&lt;&gt;"",'Итоги'!$B$4,""))</f>
        <v/>
      </c>
      <c r="G228" s="7">
        <f>IF(A228&lt;&gt;"",A228,IF(A227&lt;&gt;"",TODAY(),""))</f>
        <v/>
      </c>
    </row>
    <row r="229">
      <c r="A229" s="4" t="n"/>
      <c r="C229" s="6" t="n"/>
      <c r="E229" s="5">
        <f>IF(OR(B229="Пополнение",B229="Дивиденд",B229="Купон"),C229,IF(OR(B229="Вывод",B229="Налог",B229="Комиссия"),-C229,""))</f>
        <v/>
      </c>
      <c r="F229" s="5">
        <f>IF(A229&lt;&gt;"",IF(B229="Пополнение",-C229,IF(B229="Вывод",C229,0)),IF(A228&lt;&gt;"",'Итоги'!$B$4,""))</f>
        <v/>
      </c>
      <c r="G229" s="7">
        <f>IF(A229&lt;&gt;"",A229,IF(A228&lt;&gt;"",TODAY(),""))</f>
        <v/>
      </c>
    </row>
    <row r="230">
      <c r="A230" s="4" t="n"/>
      <c r="C230" s="6" t="n"/>
      <c r="E230" s="5">
        <f>IF(OR(B230="Пополнение",B230="Дивиденд",B230="Купон"),C230,IF(OR(B230="Вывод",B230="Налог",B230="Комиссия"),-C230,""))</f>
        <v/>
      </c>
      <c r="F230" s="5">
        <f>IF(A230&lt;&gt;"",IF(B230="Пополнение",-C230,IF(B230="Вывод",C230,0)),IF(A229&lt;&gt;"",'Итоги'!$B$4,""))</f>
        <v/>
      </c>
      <c r="G230" s="7">
        <f>IF(A230&lt;&gt;"",A230,IF(A229&lt;&gt;"",TODAY(),""))</f>
        <v/>
      </c>
    </row>
    <row r="231">
      <c r="A231" s="4" t="n"/>
      <c r="C231" s="6" t="n"/>
      <c r="E231" s="5">
        <f>IF(OR(B231="Пополнение",B231="Дивиденд",B231="Купон"),C231,IF(OR(B231="Вывод",B231="Налог",B231="Комиссия"),-C231,""))</f>
        <v/>
      </c>
      <c r="F231" s="5">
        <f>IF(A231&lt;&gt;"",IF(B231="Пополнение",-C231,IF(B231="Вывод",C231,0)),IF(A230&lt;&gt;"",'Итоги'!$B$4,""))</f>
        <v/>
      </c>
      <c r="G231" s="7">
        <f>IF(A231&lt;&gt;"",A231,IF(A230&lt;&gt;"",TODAY(),""))</f>
        <v/>
      </c>
    </row>
    <row r="232">
      <c r="A232" s="4" t="n"/>
      <c r="C232" s="6" t="n"/>
      <c r="E232" s="5">
        <f>IF(OR(B232="Пополнение",B232="Дивиденд",B232="Купон"),C232,IF(OR(B232="Вывод",B232="Налог",B232="Комиссия"),-C232,""))</f>
        <v/>
      </c>
      <c r="F232" s="5">
        <f>IF(A232&lt;&gt;"",IF(B232="Пополнение",-C232,IF(B232="Вывод",C232,0)),IF(A231&lt;&gt;"",'Итоги'!$B$4,""))</f>
        <v/>
      </c>
      <c r="G232" s="7">
        <f>IF(A232&lt;&gt;"",A232,IF(A231&lt;&gt;"",TODAY(),""))</f>
        <v/>
      </c>
    </row>
    <row r="233">
      <c r="A233" s="4" t="n"/>
      <c r="C233" s="6" t="n"/>
      <c r="E233" s="5">
        <f>IF(OR(B233="Пополнение",B233="Дивиденд",B233="Купон"),C233,IF(OR(B233="Вывод",B233="Налог",B233="Комиссия"),-C233,""))</f>
        <v/>
      </c>
      <c r="F233" s="5">
        <f>IF(A233&lt;&gt;"",IF(B233="Пополнение",-C233,IF(B233="Вывод",C233,0)),IF(A232&lt;&gt;"",'Итоги'!$B$4,""))</f>
        <v/>
      </c>
      <c r="G233" s="7">
        <f>IF(A233&lt;&gt;"",A233,IF(A232&lt;&gt;"",TODAY(),""))</f>
        <v/>
      </c>
    </row>
    <row r="234">
      <c r="A234" s="4" t="n"/>
      <c r="C234" s="6" t="n"/>
      <c r="E234" s="5">
        <f>IF(OR(B234="Пополнение",B234="Дивиденд",B234="Купон"),C234,IF(OR(B234="Вывод",B234="Налог",B234="Комиссия"),-C234,""))</f>
        <v/>
      </c>
      <c r="F234" s="5">
        <f>IF(A234&lt;&gt;"",IF(B234="Пополнение",-C234,IF(B234="Вывод",C234,0)),IF(A233&lt;&gt;"",'Итоги'!$B$4,""))</f>
        <v/>
      </c>
      <c r="G234" s="7">
        <f>IF(A234&lt;&gt;"",A234,IF(A233&lt;&gt;"",TODAY(),""))</f>
        <v/>
      </c>
    </row>
    <row r="235">
      <c r="A235" s="4" t="n"/>
      <c r="C235" s="6" t="n"/>
      <c r="E235" s="5">
        <f>IF(OR(B235="Пополнение",B235="Дивиденд",B235="Купон"),C235,IF(OR(B235="Вывод",B235="Налог",B235="Комиссия"),-C235,""))</f>
        <v/>
      </c>
      <c r="F235" s="5">
        <f>IF(A235&lt;&gt;"",IF(B235="Пополнение",-C235,IF(B235="Вывод",C235,0)),IF(A234&lt;&gt;"",'Итоги'!$B$4,""))</f>
        <v/>
      </c>
      <c r="G235" s="7">
        <f>IF(A235&lt;&gt;"",A235,IF(A234&lt;&gt;"",TODAY(),""))</f>
        <v/>
      </c>
    </row>
    <row r="236">
      <c r="A236" s="4" t="n"/>
      <c r="C236" s="6" t="n"/>
      <c r="E236" s="5">
        <f>IF(OR(B236="Пополнение",B236="Дивиденд",B236="Купон"),C236,IF(OR(B236="Вывод",B236="Налог",B236="Комиссия"),-C236,""))</f>
        <v/>
      </c>
      <c r="F236" s="5">
        <f>IF(A236&lt;&gt;"",IF(B236="Пополнение",-C236,IF(B236="Вывод",C236,0)),IF(A235&lt;&gt;"",'Итоги'!$B$4,""))</f>
        <v/>
      </c>
      <c r="G236" s="7">
        <f>IF(A236&lt;&gt;"",A236,IF(A235&lt;&gt;"",TODAY(),""))</f>
        <v/>
      </c>
    </row>
    <row r="237">
      <c r="A237" s="4" t="n"/>
      <c r="C237" s="6" t="n"/>
      <c r="E237" s="5">
        <f>IF(OR(B237="Пополнение",B237="Дивиденд",B237="Купон"),C237,IF(OR(B237="Вывод",B237="Налог",B237="Комиссия"),-C237,""))</f>
        <v/>
      </c>
      <c r="F237" s="5">
        <f>IF(A237&lt;&gt;"",IF(B237="Пополнение",-C237,IF(B237="Вывод",C237,0)),IF(A236&lt;&gt;"",'Итоги'!$B$4,""))</f>
        <v/>
      </c>
      <c r="G237" s="7">
        <f>IF(A237&lt;&gt;"",A237,IF(A236&lt;&gt;"",TODAY(),""))</f>
        <v/>
      </c>
    </row>
    <row r="238">
      <c r="A238" s="4" t="n"/>
      <c r="C238" s="6" t="n"/>
      <c r="E238" s="5">
        <f>IF(OR(B238="Пополнение",B238="Дивиденд",B238="Купон"),C238,IF(OR(B238="Вывод",B238="Налог",B238="Комиссия"),-C238,""))</f>
        <v/>
      </c>
      <c r="F238" s="5">
        <f>IF(A238&lt;&gt;"",IF(B238="Пополнение",-C238,IF(B238="Вывод",C238,0)),IF(A237&lt;&gt;"",'Итоги'!$B$4,""))</f>
        <v/>
      </c>
      <c r="G238" s="7">
        <f>IF(A238&lt;&gt;"",A238,IF(A237&lt;&gt;"",TODAY(),""))</f>
        <v/>
      </c>
    </row>
    <row r="239">
      <c r="A239" s="4" t="n"/>
      <c r="C239" s="6" t="n"/>
      <c r="E239" s="5">
        <f>IF(OR(B239="Пополнение",B239="Дивиденд",B239="Купон"),C239,IF(OR(B239="Вывод",B239="Налог",B239="Комиссия"),-C239,""))</f>
        <v/>
      </c>
      <c r="F239" s="5">
        <f>IF(A239&lt;&gt;"",IF(B239="Пополнение",-C239,IF(B239="Вывод",C239,0)),IF(A238&lt;&gt;"",'Итоги'!$B$4,""))</f>
        <v/>
      </c>
      <c r="G239" s="7">
        <f>IF(A239&lt;&gt;"",A239,IF(A238&lt;&gt;"",TODAY(),""))</f>
        <v/>
      </c>
    </row>
    <row r="240">
      <c r="A240" s="4" t="n"/>
      <c r="C240" s="6" t="n"/>
      <c r="E240" s="5">
        <f>IF(OR(B240="Пополнение",B240="Дивиденд",B240="Купон"),C240,IF(OR(B240="Вывод",B240="Налог",B240="Комиссия"),-C240,""))</f>
        <v/>
      </c>
      <c r="F240" s="5">
        <f>IF(A240&lt;&gt;"",IF(B240="Пополнение",-C240,IF(B240="Вывод",C240,0)),IF(A239&lt;&gt;"",'Итоги'!$B$4,""))</f>
        <v/>
      </c>
      <c r="G240" s="7">
        <f>IF(A240&lt;&gt;"",A240,IF(A239&lt;&gt;"",TODAY(),""))</f>
        <v/>
      </c>
    </row>
    <row r="241">
      <c r="A241" s="4" t="n"/>
      <c r="C241" s="6" t="n"/>
      <c r="E241" s="5">
        <f>IF(OR(B241="Пополнение",B241="Дивиденд",B241="Купон"),C241,IF(OR(B241="Вывод",B241="Налог",B241="Комиссия"),-C241,""))</f>
        <v/>
      </c>
      <c r="F241" s="5">
        <f>IF(A241&lt;&gt;"",IF(B241="Пополнение",-C241,IF(B241="Вывод",C241,0)),IF(A240&lt;&gt;"",'Итоги'!$B$4,""))</f>
        <v/>
      </c>
      <c r="G241" s="7">
        <f>IF(A241&lt;&gt;"",A241,IF(A240&lt;&gt;"",TODAY(),""))</f>
        <v/>
      </c>
    </row>
    <row r="242">
      <c r="A242" s="4" t="n"/>
      <c r="C242" s="6" t="n"/>
      <c r="E242" s="5">
        <f>IF(OR(B242="Пополнение",B242="Дивиденд",B242="Купон"),C242,IF(OR(B242="Вывод",B242="Налог",B242="Комиссия"),-C242,""))</f>
        <v/>
      </c>
      <c r="F242" s="5">
        <f>IF(A242&lt;&gt;"",IF(B242="Пополнение",-C242,IF(B242="Вывод",C242,0)),IF(A241&lt;&gt;"",'Итоги'!$B$4,""))</f>
        <v/>
      </c>
      <c r="G242" s="7">
        <f>IF(A242&lt;&gt;"",A242,IF(A241&lt;&gt;"",TODAY(),""))</f>
        <v/>
      </c>
    </row>
    <row r="243">
      <c r="A243" s="4" t="n"/>
      <c r="C243" s="6" t="n"/>
      <c r="E243" s="5">
        <f>IF(OR(B243="Пополнение",B243="Дивиденд",B243="Купон"),C243,IF(OR(B243="Вывод",B243="Налог",B243="Комиссия"),-C243,""))</f>
        <v/>
      </c>
      <c r="F243" s="5">
        <f>IF(A243&lt;&gt;"",IF(B243="Пополнение",-C243,IF(B243="Вывод",C243,0)),IF(A242&lt;&gt;"",'Итоги'!$B$4,""))</f>
        <v/>
      </c>
      <c r="G243" s="7">
        <f>IF(A243&lt;&gt;"",A243,IF(A242&lt;&gt;"",TODAY(),""))</f>
        <v/>
      </c>
    </row>
    <row r="244">
      <c r="A244" s="4" t="n"/>
      <c r="C244" s="6" t="n"/>
      <c r="E244" s="5">
        <f>IF(OR(B244="Пополнение",B244="Дивиденд",B244="Купон"),C244,IF(OR(B244="Вывод",B244="Налог",B244="Комиссия"),-C244,""))</f>
        <v/>
      </c>
      <c r="F244" s="5">
        <f>IF(A244&lt;&gt;"",IF(B244="Пополнение",-C244,IF(B244="Вывод",C244,0)),IF(A243&lt;&gt;"",'Итоги'!$B$4,""))</f>
        <v/>
      </c>
      <c r="G244" s="7">
        <f>IF(A244&lt;&gt;"",A244,IF(A243&lt;&gt;"",TODAY(),""))</f>
        <v/>
      </c>
    </row>
    <row r="245">
      <c r="A245" s="4" t="n"/>
      <c r="C245" s="6" t="n"/>
      <c r="E245" s="5">
        <f>IF(OR(B245="Пополнение",B245="Дивиденд",B245="Купон"),C245,IF(OR(B245="Вывод",B245="Налог",B245="Комиссия"),-C245,""))</f>
        <v/>
      </c>
      <c r="F245" s="5">
        <f>IF(A245&lt;&gt;"",IF(B245="Пополнение",-C245,IF(B245="Вывод",C245,0)),IF(A244&lt;&gt;"",'Итоги'!$B$4,""))</f>
        <v/>
      </c>
      <c r="G245" s="7">
        <f>IF(A245&lt;&gt;"",A245,IF(A244&lt;&gt;"",TODAY(),""))</f>
        <v/>
      </c>
    </row>
    <row r="246">
      <c r="A246" s="4" t="n"/>
      <c r="C246" s="6" t="n"/>
      <c r="E246" s="5">
        <f>IF(OR(B246="Пополнение",B246="Дивиденд",B246="Купон"),C246,IF(OR(B246="Вывод",B246="Налог",B246="Комиссия"),-C246,""))</f>
        <v/>
      </c>
      <c r="F246" s="5">
        <f>IF(A246&lt;&gt;"",IF(B246="Пополнение",-C246,IF(B246="Вывод",C246,0)),IF(A245&lt;&gt;"",'Итоги'!$B$4,""))</f>
        <v/>
      </c>
      <c r="G246" s="7">
        <f>IF(A246&lt;&gt;"",A246,IF(A245&lt;&gt;"",TODAY(),""))</f>
        <v/>
      </c>
    </row>
    <row r="247">
      <c r="A247" s="4" t="n"/>
      <c r="C247" s="6" t="n"/>
      <c r="E247" s="5">
        <f>IF(OR(B247="Пополнение",B247="Дивиденд",B247="Купон"),C247,IF(OR(B247="Вывод",B247="Налог",B247="Комиссия"),-C247,""))</f>
        <v/>
      </c>
      <c r="F247" s="5">
        <f>IF(A247&lt;&gt;"",IF(B247="Пополнение",-C247,IF(B247="Вывод",C247,0)),IF(A246&lt;&gt;"",'Итоги'!$B$4,""))</f>
        <v/>
      </c>
      <c r="G247" s="7">
        <f>IF(A247&lt;&gt;"",A247,IF(A246&lt;&gt;"",TODAY(),""))</f>
        <v/>
      </c>
    </row>
    <row r="248">
      <c r="A248" s="4" t="n"/>
      <c r="C248" s="6" t="n"/>
      <c r="E248" s="5">
        <f>IF(OR(B248="Пополнение",B248="Дивиденд",B248="Купон"),C248,IF(OR(B248="Вывод",B248="Налог",B248="Комиссия"),-C248,""))</f>
        <v/>
      </c>
      <c r="F248" s="5">
        <f>IF(A248&lt;&gt;"",IF(B248="Пополнение",-C248,IF(B248="Вывод",C248,0)),IF(A247&lt;&gt;"",'Итоги'!$B$4,""))</f>
        <v/>
      </c>
      <c r="G248" s="7">
        <f>IF(A248&lt;&gt;"",A248,IF(A247&lt;&gt;"",TODAY(),""))</f>
        <v/>
      </c>
    </row>
    <row r="249">
      <c r="A249" s="4" t="n"/>
      <c r="C249" s="6" t="n"/>
      <c r="E249" s="5">
        <f>IF(OR(B249="Пополнение",B249="Дивиденд",B249="Купон"),C249,IF(OR(B249="Вывод",B249="Налог",B249="Комиссия"),-C249,""))</f>
        <v/>
      </c>
      <c r="F249" s="5">
        <f>IF(A249&lt;&gt;"",IF(B249="Пополнение",-C249,IF(B249="Вывод",C249,0)),IF(A248&lt;&gt;"",'Итоги'!$B$4,""))</f>
        <v/>
      </c>
      <c r="G249" s="7">
        <f>IF(A249&lt;&gt;"",A249,IF(A248&lt;&gt;"",TODAY(),""))</f>
        <v/>
      </c>
    </row>
    <row r="250">
      <c r="A250" s="4" t="n"/>
      <c r="C250" s="6" t="n"/>
      <c r="E250" s="5">
        <f>IF(OR(B250="Пополнение",B250="Дивиденд",B250="Купон"),C250,IF(OR(B250="Вывод",B250="Налог",B250="Комиссия"),-C250,""))</f>
        <v/>
      </c>
      <c r="F250" s="5">
        <f>IF(A250&lt;&gt;"",IF(B250="Пополнение",-C250,IF(B250="Вывод",C250,0)),IF(A249&lt;&gt;"",'Итоги'!$B$4,""))</f>
        <v/>
      </c>
      <c r="G250" s="7">
        <f>IF(A250&lt;&gt;"",A250,IF(A249&lt;&gt;"",TODAY(),""))</f>
        <v/>
      </c>
    </row>
    <row r="251">
      <c r="A251" s="4" t="n"/>
      <c r="C251" s="6" t="n"/>
      <c r="E251" s="5">
        <f>IF(OR(B251="Пополнение",B251="Дивиденд",B251="Купон"),C251,IF(OR(B251="Вывод",B251="Налог",B251="Комиссия"),-C251,""))</f>
        <v/>
      </c>
      <c r="F251" s="5">
        <f>IF(A251&lt;&gt;"",IF(B251="Пополнение",-C251,IF(B251="Вывод",C251,0)),IF(A250&lt;&gt;"",'Итоги'!$B$4,""))</f>
        <v/>
      </c>
      <c r="G251" s="7">
        <f>IF(A251&lt;&gt;"",A251,IF(A250&lt;&gt;"",TODAY(),""))</f>
        <v/>
      </c>
    </row>
    <row r="252">
      <c r="A252" s="4" t="n"/>
      <c r="C252" s="6" t="n"/>
      <c r="E252" s="5">
        <f>IF(OR(B252="Пополнение",B252="Дивиденд",B252="Купон"),C252,IF(OR(B252="Вывод",B252="Налог",B252="Комиссия"),-C252,""))</f>
        <v/>
      </c>
      <c r="F252" s="5">
        <f>IF(A252&lt;&gt;"",IF(B252="Пополнение",-C252,IF(B252="Вывод",C252,0)),IF(A251&lt;&gt;"",'Итоги'!$B$4,""))</f>
        <v/>
      </c>
      <c r="G252" s="7">
        <f>IF(A252&lt;&gt;"",A252,IF(A251&lt;&gt;"",TODAY(),""))</f>
        <v/>
      </c>
    </row>
    <row r="253">
      <c r="A253" s="4" t="n"/>
      <c r="C253" s="6" t="n"/>
      <c r="E253" s="5">
        <f>IF(OR(B253="Пополнение",B253="Дивиденд",B253="Купон"),C253,IF(OR(B253="Вывод",B253="Налог",B253="Комиссия"),-C253,""))</f>
        <v/>
      </c>
      <c r="F253" s="5">
        <f>IF(A253&lt;&gt;"",IF(B253="Пополнение",-C253,IF(B253="Вывод",C253,0)),IF(A252&lt;&gt;"",'Итоги'!$B$4,""))</f>
        <v/>
      </c>
      <c r="G253" s="7">
        <f>IF(A253&lt;&gt;"",A253,IF(A252&lt;&gt;"",TODAY(),""))</f>
        <v/>
      </c>
    </row>
    <row r="254">
      <c r="A254" s="4" t="n"/>
      <c r="C254" s="6" t="n"/>
      <c r="E254" s="5">
        <f>IF(OR(B254="Пополнение",B254="Дивиденд",B254="Купон"),C254,IF(OR(B254="Вывод",B254="Налог",B254="Комиссия"),-C254,""))</f>
        <v/>
      </c>
      <c r="F254" s="5">
        <f>IF(A254&lt;&gt;"",IF(B254="Пополнение",-C254,IF(B254="Вывод",C254,0)),IF(A253&lt;&gt;"",'Итоги'!$B$4,""))</f>
        <v/>
      </c>
      <c r="G254" s="7">
        <f>IF(A254&lt;&gt;"",A254,IF(A253&lt;&gt;"",TODAY(),""))</f>
        <v/>
      </c>
    </row>
    <row r="255">
      <c r="A255" s="4" t="n"/>
      <c r="C255" s="6" t="n"/>
      <c r="E255" s="5">
        <f>IF(OR(B255="Пополнение",B255="Дивиденд",B255="Купон"),C255,IF(OR(B255="Вывод",B255="Налог",B255="Комиссия"),-C255,""))</f>
        <v/>
      </c>
      <c r="F255" s="5">
        <f>IF(A255&lt;&gt;"",IF(B255="Пополнение",-C255,IF(B255="Вывод",C255,0)),IF(A254&lt;&gt;"",'Итоги'!$B$4,""))</f>
        <v/>
      </c>
      <c r="G255" s="7">
        <f>IF(A255&lt;&gt;"",A255,IF(A254&lt;&gt;"",TODAY(),""))</f>
        <v/>
      </c>
    </row>
    <row r="256">
      <c r="A256" s="4" t="n"/>
      <c r="C256" s="6" t="n"/>
      <c r="E256" s="5">
        <f>IF(OR(B256="Пополнение",B256="Дивиденд",B256="Купон"),C256,IF(OR(B256="Вывод",B256="Налог",B256="Комиссия"),-C256,""))</f>
        <v/>
      </c>
      <c r="F256" s="5">
        <f>IF(A256&lt;&gt;"",IF(B256="Пополнение",-C256,IF(B256="Вывод",C256,0)),IF(A255&lt;&gt;"",'Итоги'!$B$4,""))</f>
        <v/>
      </c>
      <c r="G256" s="7">
        <f>IF(A256&lt;&gt;"",A256,IF(A255&lt;&gt;"",TODAY(),""))</f>
        <v/>
      </c>
    </row>
    <row r="257">
      <c r="A257" s="4" t="n"/>
      <c r="C257" s="6" t="n"/>
      <c r="E257" s="5">
        <f>IF(OR(B257="Пополнение",B257="Дивиденд",B257="Купон"),C257,IF(OR(B257="Вывод",B257="Налог",B257="Комиссия"),-C257,""))</f>
        <v/>
      </c>
      <c r="F257" s="5">
        <f>IF(A257&lt;&gt;"",IF(B257="Пополнение",-C257,IF(B257="Вывод",C257,0)),IF(A256&lt;&gt;"",'Итоги'!$B$4,""))</f>
        <v/>
      </c>
      <c r="G257" s="7">
        <f>IF(A257&lt;&gt;"",A257,IF(A256&lt;&gt;"",TODAY(),""))</f>
        <v/>
      </c>
    </row>
    <row r="258">
      <c r="A258" s="4" t="n"/>
      <c r="C258" s="6" t="n"/>
      <c r="E258" s="5">
        <f>IF(OR(B258="Пополнение",B258="Дивиденд",B258="Купон"),C258,IF(OR(B258="Вывод",B258="Налог",B258="Комиссия"),-C258,""))</f>
        <v/>
      </c>
      <c r="F258" s="5">
        <f>IF(A258&lt;&gt;"",IF(B258="Пополнение",-C258,IF(B258="Вывод",C258,0)),IF(A257&lt;&gt;"",'Итоги'!$B$4,""))</f>
        <v/>
      </c>
      <c r="G258" s="7">
        <f>IF(A258&lt;&gt;"",A258,IF(A257&lt;&gt;"",TODAY(),""))</f>
        <v/>
      </c>
    </row>
    <row r="259">
      <c r="A259" s="4" t="n"/>
      <c r="C259" s="6" t="n"/>
      <c r="E259" s="5">
        <f>IF(OR(B259="Пополнение",B259="Дивиденд",B259="Купон"),C259,IF(OR(B259="Вывод",B259="Налог",B259="Комиссия"),-C259,""))</f>
        <v/>
      </c>
      <c r="F259" s="5">
        <f>IF(A259&lt;&gt;"",IF(B259="Пополнение",-C259,IF(B259="Вывод",C259,0)),IF(A258&lt;&gt;"",'Итоги'!$B$4,""))</f>
        <v/>
      </c>
      <c r="G259" s="7">
        <f>IF(A259&lt;&gt;"",A259,IF(A258&lt;&gt;"",TODAY(),""))</f>
        <v/>
      </c>
    </row>
    <row r="260">
      <c r="A260" s="4" t="n"/>
      <c r="C260" s="6" t="n"/>
      <c r="E260" s="5">
        <f>IF(OR(B260="Пополнение",B260="Дивиденд",B260="Купон"),C260,IF(OR(B260="Вывод",B260="Налог",B260="Комиссия"),-C260,""))</f>
        <v/>
      </c>
      <c r="F260" s="5">
        <f>IF(A260&lt;&gt;"",IF(B260="Пополнение",-C260,IF(B260="Вывод",C260,0)),IF(A259&lt;&gt;"",'Итоги'!$B$4,""))</f>
        <v/>
      </c>
      <c r="G260" s="7">
        <f>IF(A260&lt;&gt;"",A260,IF(A259&lt;&gt;"",TODAY(),""))</f>
        <v/>
      </c>
    </row>
    <row r="261">
      <c r="A261" s="4" t="n"/>
      <c r="C261" s="6" t="n"/>
      <c r="E261" s="5">
        <f>IF(OR(B261="Пополнение",B261="Дивиденд",B261="Купон"),C261,IF(OR(B261="Вывод",B261="Налог",B261="Комиссия"),-C261,""))</f>
        <v/>
      </c>
      <c r="F261" s="5">
        <f>IF(A261&lt;&gt;"",IF(B261="Пополнение",-C261,IF(B261="Вывод",C261,0)),IF(A260&lt;&gt;"",'Итоги'!$B$4,""))</f>
        <v/>
      </c>
      <c r="G261" s="7">
        <f>IF(A261&lt;&gt;"",A261,IF(A260&lt;&gt;"",TODAY(),""))</f>
        <v/>
      </c>
    </row>
    <row r="262">
      <c r="A262" s="4" t="n"/>
      <c r="C262" s="6" t="n"/>
      <c r="E262" s="5">
        <f>IF(OR(B262="Пополнение",B262="Дивиденд",B262="Купон"),C262,IF(OR(B262="Вывод",B262="Налог",B262="Комиссия"),-C262,""))</f>
        <v/>
      </c>
      <c r="F262" s="5">
        <f>IF(A262&lt;&gt;"",IF(B262="Пополнение",-C262,IF(B262="Вывод",C262,0)),IF(A261&lt;&gt;"",'Итоги'!$B$4,""))</f>
        <v/>
      </c>
      <c r="G262" s="7">
        <f>IF(A262&lt;&gt;"",A262,IF(A261&lt;&gt;"",TODAY(),""))</f>
        <v/>
      </c>
    </row>
    <row r="263">
      <c r="A263" s="4" t="n"/>
      <c r="C263" s="6" t="n"/>
      <c r="E263" s="5">
        <f>IF(OR(B263="Пополнение",B263="Дивиденд",B263="Купон"),C263,IF(OR(B263="Вывод",B263="Налог",B263="Комиссия"),-C263,""))</f>
        <v/>
      </c>
      <c r="F263" s="5">
        <f>IF(A263&lt;&gt;"",IF(B263="Пополнение",-C263,IF(B263="Вывод",C263,0)),IF(A262&lt;&gt;"",'Итоги'!$B$4,""))</f>
        <v/>
      </c>
      <c r="G263" s="7">
        <f>IF(A263&lt;&gt;"",A263,IF(A262&lt;&gt;"",TODAY(),""))</f>
        <v/>
      </c>
    </row>
    <row r="264">
      <c r="A264" s="4" t="n"/>
      <c r="C264" s="6" t="n"/>
      <c r="E264" s="5">
        <f>IF(OR(B264="Пополнение",B264="Дивиденд",B264="Купон"),C264,IF(OR(B264="Вывод",B264="Налог",B264="Комиссия"),-C264,""))</f>
        <v/>
      </c>
      <c r="F264" s="5">
        <f>IF(A264&lt;&gt;"",IF(B264="Пополнение",-C264,IF(B264="Вывод",C264,0)),IF(A263&lt;&gt;"",'Итоги'!$B$4,""))</f>
        <v/>
      </c>
      <c r="G264" s="7">
        <f>IF(A264&lt;&gt;"",A264,IF(A263&lt;&gt;"",TODAY(),""))</f>
        <v/>
      </c>
    </row>
    <row r="265">
      <c r="A265" s="4" t="n"/>
      <c r="C265" s="6" t="n"/>
      <c r="E265" s="5">
        <f>IF(OR(B265="Пополнение",B265="Дивиденд",B265="Купон"),C265,IF(OR(B265="Вывод",B265="Налог",B265="Комиссия"),-C265,""))</f>
        <v/>
      </c>
      <c r="F265" s="5">
        <f>IF(A265&lt;&gt;"",IF(B265="Пополнение",-C265,IF(B265="Вывод",C265,0)),IF(A264&lt;&gt;"",'Итоги'!$B$4,""))</f>
        <v/>
      </c>
      <c r="G265" s="7">
        <f>IF(A265&lt;&gt;"",A265,IF(A264&lt;&gt;"",TODAY(),""))</f>
        <v/>
      </c>
    </row>
    <row r="266">
      <c r="A266" s="4" t="n"/>
      <c r="C266" s="6" t="n"/>
      <c r="E266" s="5">
        <f>IF(OR(B266="Пополнение",B266="Дивиденд",B266="Купон"),C266,IF(OR(B266="Вывод",B266="Налог",B266="Комиссия"),-C266,""))</f>
        <v/>
      </c>
      <c r="F266" s="5">
        <f>IF(A266&lt;&gt;"",IF(B266="Пополнение",-C266,IF(B266="Вывод",C266,0)),IF(A265&lt;&gt;"",'Итоги'!$B$4,""))</f>
        <v/>
      </c>
      <c r="G266" s="7">
        <f>IF(A266&lt;&gt;"",A266,IF(A265&lt;&gt;"",TODAY(),""))</f>
        <v/>
      </c>
    </row>
    <row r="267">
      <c r="A267" s="4" t="n"/>
      <c r="C267" s="6" t="n"/>
      <c r="E267" s="5">
        <f>IF(OR(B267="Пополнение",B267="Дивиденд",B267="Купон"),C267,IF(OR(B267="Вывод",B267="Налог",B267="Комиссия"),-C267,""))</f>
        <v/>
      </c>
      <c r="F267" s="5">
        <f>IF(A267&lt;&gt;"",IF(B267="Пополнение",-C267,IF(B267="Вывод",C267,0)),IF(A266&lt;&gt;"",'Итоги'!$B$4,""))</f>
        <v/>
      </c>
      <c r="G267" s="7">
        <f>IF(A267&lt;&gt;"",A267,IF(A266&lt;&gt;"",TODAY(),""))</f>
        <v/>
      </c>
    </row>
    <row r="268">
      <c r="A268" s="4" t="n"/>
      <c r="C268" s="6" t="n"/>
      <c r="E268" s="5">
        <f>IF(OR(B268="Пополнение",B268="Дивиденд",B268="Купон"),C268,IF(OR(B268="Вывод",B268="Налог",B268="Комиссия"),-C268,""))</f>
        <v/>
      </c>
      <c r="F268" s="5">
        <f>IF(A268&lt;&gt;"",IF(B268="Пополнение",-C268,IF(B268="Вывод",C268,0)),IF(A267&lt;&gt;"",'Итоги'!$B$4,""))</f>
        <v/>
      </c>
      <c r="G268" s="7">
        <f>IF(A268&lt;&gt;"",A268,IF(A267&lt;&gt;"",TODAY(),""))</f>
        <v/>
      </c>
    </row>
    <row r="269">
      <c r="A269" s="4" t="n"/>
      <c r="C269" s="6" t="n"/>
      <c r="E269" s="5">
        <f>IF(OR(B269="Пополнение",B269="Дивиденд",B269="Купон"),C269,IF(OR(B269="Вывод",B269="Налог",B269="Комиссия"),-C269,""))</f>
        <v/>
      </c>
      <c r="F269" s="5">
        <f>IF(A269&lt;&gt;"",IF(B269="Пополнение",-C269,IF(B269="Вывод",C269,0)),IF(A268&lt;&gt;"",'Итоги'!$B$4,""))</f>
        <v/>
      </c>
      <c r="G269" s="7">
        <f>IF(A269&lt;&gt;"",A269,IF(A268&lt;&gt;"",TODAY(),""))</f>
        <v/>
      </c>
    </row>
    <row r="270">
      <c r="A270" s="4" t="n"/>
      <c r="C270" s="6" t="n"/>
      <c r="E270" s="5">
        <f>IF(OR(B270="Пополнение",B270="Дивиденд",B270="Купон"),C270,IF(OR(B270="Вывод",B270="Налог",B270="Комиссия"),-C270,""))</f>
        <v/>
      </c>
      <c r="F270" s="5">
        <f>IF(A270&lt;&gt;"",IF(B270="Пополнение",-C270,IF(B270="Вывод",C270,0)),IF(A269&lt;&gt;"",'Итоги'!$B$4,""))</f>
        <v/>
      </c>
      <c r="G270" s="7">
        <f>IF(A270&lt;&gt;"",A270,IF(A269&lt;&gt;"",TODAY(),""))</f>
        <v/>
      </c>
    </row>
    <row r="271">
      <c r="A271" s="4" t="n"/>
      <c r="C271" s="6" t="n"/>
      <c r="E271" s="5">
        <f>IF(OR(B271="Пополнение",B271="Дивиденд",B271="Купон"),C271,IF(OR(B271="Вывод",B271="Налог",B271="Комиссия"),-C271,""))</f>
        <v/>
      </c>
      <c r="F271" s="5">
        <f>IF(A271&lt;&gt;"",IF(B271="Пополнение",-C271,IF(B271="Вывод",C271,0)),IF(A270&lt;&gt;"",'Итоги'!$B$4,""))</f>
        <v/>
      </c>
      <c r="G271" s="7">
        <f>IF(A271&lt;&gt;"",A271,IF(A270&lt;&gt;"",TODAY(),""))</f>
        <v/>
      </c>
    </row>
    <row r="272">
      <c r="A272" s="4" t="n"/>
      <c r="C272" s="6" t="n"/>
      <c r="E272" s="5">
        <f>IF(OR(B272="Пополнение",B272="Дивиденд",B272="Купон"),C272,IF(OR(B272="Вывод",B272="Налог",B272="Комиссия"),-C272,""))</f>
        <v/>
      </c>
      <c r="F272" s="5">
        <f>IF(A272&lt;&gt;"",IF(B272="Пополнение",-C272,IF(B272="Вывод",C272,0)),IF(A271&lt;&gt;"",'Итоги'!$B$4,""))</f>
        <v/>
      </c>
      <c r="G272" s="7">
        <f>IF(A272&lt;&gt;"",A272,IF(A271&lt;&gt;"",TODAY(),""))</f>
        <v/>
      </c>
    </row>
    <row r="273">
      <c r="A273" s="4" t="n"/>
      <c r="C273" s="6" t="n"/>
      <c r="E273" s="5">
        <f>IF(OR(B273="Пополнение",B273="Дивиденд",B273="Купон"),C273,IF(OR(B273="Вывод",B273="Налог",B273="Комиссия"),-C273,""))</f>
        <v/>
      </c>
      <c r="F273" s="5">
        <f>IF(A273&lt;&gt;"",IF(B273="Пополнение",-C273,IF(B273="Вывод",C273,0)),IF(A272&lt;&gt;"",'Итоги'!$B$4,""))</f>
        <v/>
      </c>
      <c r="G273" s="7">
        <f>IF(A273&lt;&gt;"",A273,IF(A272&lt;&gt;"",TODAY(),""))</f>
        <v/>
      </c>
    </row>
    <row r="274">
      <c r="A274" s="4" t="n"/>
      <c r="C274" s="6" t="n"/>
      <c r="E274" s="5">
        <f>IF(OR(B274="Пополнение",B274="Дивиденд",B274="Купон"),C274,IF(OR(B274="Вывод",B274="Налог",B274="Комиссия"),-C274,""))</f>
        <v/>
      </c>
      <c r="F274" s="5">
        <f>IF(A274&lt;&gt;"",IF(B274="Пополнение",-C274,IF(B274="Вывод",C274,0)),IF(A273&lt;&gt;"",'Итоги'!$B$4,""))</f>
        <v/>
      </c>
      <c r="G274" s="7">
        <f>IF(A274&lt;&gt;"",A274,IF(A273&lt;&gt;"",TODAY(),""))</f>
        <v/>
      </c>
    </row>
    <row r="275">
      <c r="A275" s="4" t="n"/>
      <c r="C275" s="6" t="n"/>
      <c r="E275" s="5">
        <f>IF(OR(B275="Пополнение",B275="Дивиденд",B275="Купон"),C275,IF(OR(B275="Вывод",B275="Налог",B275="Комиссия"),-C275,""))</f>
        <v/>
      </c>
      <c r="F275" s="5">
        <f>IF(A275&lt;&gt;"",IF(B275="Пополнение",-C275,IF(B275="Вывод",C275,0)),IF(A274&lt;&gt;"",'Итоги'!$B$4,""))</f>
        <v/>
      </c>
      <c r="G275" s="7">
        <f>IF(A275&lt;&gt;"",A275,IF(A274&lt;&gt;"",TODAY(),""))</f>
        <v/>
      </c>
    </row>
    <row r="276">
      <c r="A276" s="4" t="n"/>
      <c r="C276" s="6" t="n"/>
      <c r="E276" s="5">
        <f>IF(OR(B276="Пополнение",B276="Дивиденд",B276="Купон"),C276,IF(OR(B276="Вывод",B276="Налог",B276="Комиссия"),-C276,""))</f>
        <v/>
      </c>
      <c r="F276" s="5">
        <f>IF(A276&lt;&gt;"",IF(B276="Пополнение",-C276,IF(B276="Вывод",C276,0)),IF(A275&lt;&gt;"",'Итоги'!$B$4,""))</f>
        <v/>
      </c>
      <c r="G276" s="7">
        <f>IF(A276&lt;&gt;"",A276,IF(A275&lt;&gt;"",TODAY(),""))</f>
        <v/>
      </c>
    </row>
    <row r="277">
      <c r="A277" s="4" t="n"/>
      <c r="C277" s="6" t="n"/>
      <c r="E277" s="5">
        <f>IF(OR(B277="Пополнение",B277="Дивиденд",B277="Купон"),C277,IF(OR(B277="Вывод",B277="Налог",B277="Комиссия"),-C277,""))</f>
        <v/>
      </c>
      <c r="F277" s="5">
        <f>IF(A277&lt;&gt;"",IF(B277="Пополнение",-C277,IF(B277="Вывод",C277,0)),IF(A276&lt;&gt;"",'Итоги'!$B$4,""))</f>
        <v/>
      </c>
      <c r="G277" s="7">
        <f>IF(A277&lt;&gt;"",A277,IF(A276&lt;&gt;"",TODAY(),""))</f>
        <v/>
      </c>
    </row>
    <row r="278">
      <c r="A278" s="4" t="n"/>
      <c r="C278" s="6" t="n"/>
      <c r="E278" s="5">
        <f>IF(OR(B278="Пополнение",B278="Дивиденд",B278="Купон"),C278,IF(OR(B278="Вывод",B278="Налог",B278="Комиссия"),-C278,""))</f>
        <v/>
      </c>
      <c r="F278" s="5">
        <f>IF(A278&lt;&gt;"",IF(B278="Пополнение",-C278,IF(B278="Вывод",C278,0)),IF(A277&lt;&gt;"",'Итоги'!$B$4,""))</f>
        <v/>
      </c>
      <c r="G278" s="7">
        <f>IF(A278&lt;&gt;"",A278,IF(A277&lt;&gt;"",TODAY(),""))</f>
        <v/>
      </c>
    </row>
    <row r="279">
      <c r="A279" s="4" t="n"/>
      <c r="C279" s="6" t="n"/>
      <c r="E279" s="5">
        <f>IF(OR(B279="Пополнение",B279="Дивиденд",B279="Купон"),C279,IF(OR(B279="Вывод",B279="Налог",B279="Комиссия"),-C279,""))</f>
        <v/>
      </c>
      <c r="F279" s="5">
        <f>IF(A279&lt;&gt;"",IF(B279="Пополнение",-C279,IF(B279="Вывод",C279,0)),IF(A278&lt;&gt;"",'Итоги'!$B$4,""))</f>
        <v/>
      </c>
      <c r="G279" s="7">
        <f>IF(A279&lt;&gt;"",A279,IF(A278&lt;&gt;"",TODAY(),""))</f>
        <v/>
      </c>
    </row>
    <row r="280">
      <c r="A280" s="4" t="n"/>
      <c r="C280" s="6" t="n"/>
      <c r="E280" s="5">
        <f>IF(OR(B280="Пополнение",B280="Дивиденд",B280="Купон"),C280,IF(OR(B280="Вывод",B280="Налог",B280="Комиссия"),-C280,""))</f>
        <v/>
      </c>
      <c r="F280" s="5">
        <f>IF(A280&lt;&gt;"",IF(B280="Пополнение",-C280,IF(B280="Вывод",C280,0)),IF(A279&lt;&gt;"",'Итоги'!$B$4,""))</f>
        <v/>
      </c>
      <c r="G280" s="7">
        <f>IF(A280&lt;&gt;"",A280,IF(A279&lt;&gt;"",TODAY(),""))</f>
        <v/>
      </c>
    </row>
    <row r="281">
      <c r="A281" s="4" t="n"/>
      <c r="C281" s="6" t="n"/>
      <c r="E281" s="5">
        <f>IF(OR(B281="Пополнение",B281="Дивиденд",B281="Купон"),C281,IF(OR(B281="Вывод",B281="Налог",B281="Комиссия"),-C281,""))</f>
        <v/>
      </c>
      <c r="F281" s="5">
        <f>IF(A281&lt;&gt;"",IF(B281="Пополнение",-C281,IF(B281="Вывод",C281,0)),IF(A280&lt;&gt;"",'Итоги'!$B$4,""))</f>
        <v/>
      </c>
      <c r="G281" s="7">
        <f>IF(A281&lt;&gt;"",A281,IF(A280&lt;&gt;"",TODAY(),""))</f>
        <v/>
      </c>
    </row>
    <row r="282">
      <c r="A282" s="4" t="n"/>
      <c r="C282" s="6" t="n"/>
      <c r="E282" s="5">
        <f>IF(OR(B282="Пополнение",B282="Дивиденд",B282="Купон"),C282,IF(OR(B282="Вывод",B282="Налог",B282="Комиссия"),-C282,""))</f>
        <v/>
      </c>
      <c r="F282" s="5">
        <f>IF(A282&lt;&gt;"",IF(B282="Пополнение",-C282,IF(B282="Вывод",C282,0)),IF(A281&lt;&gt;"",'Итоги'!$B$4,""))</f>
        <v/>
      </c>
      <c r="G282" s="7">
        <f>IF(A282&lt;&gt;"",A282,IF(A281&lt;&gt;"",TODAY(),""))</f>
        <v/>
      </c>
    </row>
    <row r="283">
      <c r="A283" s="4" t="n"/>
      <c r="C283" s="6" t="n"/>
      <c r="E283" s="5">
        <f>IF(OR(B283="Пополнение",B283="Дивиденд",B283="Купон"),C283,IF(OR(B283="Вывод",B283="Налог",B283="Комиссия"),-C283,""))</f>
        <v/>
      </c>
      <c r="F283" s="5">
        <f>IF(A283&lt;&gt;"",IF(B283="Пополнение",-C283,IF(B283="Вывод",C283,0)),IF(A282&lt;&gt;"",'Итоги'!$B$4,""))</f>
        <v/>
      </c>
      <c r="G283" s="7">
        <f>IF(A283&lt;&gt;"",A283,IF(A282&lt;&gt;"",TODAY(),""))</f>
        <v/>
      </c>
    </row>
    <row r="284">
      <c r="A284" s="4" t="n"/>
      <c r="C284" s="6" t="n"/>
      <c r="E284" s="5">
        <f>IF(OR(B284="Пополнение",B284="Дивиденд",B284="Купон"),C284,IF(OR(B284="Вывод",B284="Налог",B284="Комиссия"),-C284,""))</f>
        <v/>
      </c>
      <c r="F284" s="5">
        <f>IF(A284&lt;&gt;"",IF(B284="Пополнение",-C284,IF(B284="Вывод",C284,0)),IF(A283&lt;&gt;"",'Итоги'!$B$4,""))</f>
        <v/>
      </c>
      <c r="G284" s="7">
        <f>IF(A284&lt;&gt;"",A284,IF(A283&lt;&gt;"",TODAY(),""))</f>
        <v/>
      </c>
    </row>
    <row r="285">
      <c r="A285" s="4" t="n"/>
      <c r="C285" s="6" t="n"/>
      <c r="E285" s="5">
        <f>IF(OR(B285="Пополнение",B285="Дивиденд",B285="Купон"),C285,IF(OR(B285="Вывод",B285="Налог",B285="Комиссия"),-C285,""))</f>
        <v/>
      </c>
      <c r="F285" s="5">
        <f>IF(A285&lt;&gt;"",IF(B285="Пополнение",-C285,IF(B285="Вывод",C285,0)),IF(A284&lt;&gt;"",'Итоги'!$B$4,""))</f>
        <v/>
      </c>
      <c r="G285" s="7">
        <f>IF(A285&lt;&gt;"",A285,IF(A284&lt;&gt;"",TODAY(),""))</f>
        <v/>
      </c>
    </row>
    <row r="286">
      <c r="A286" s="4" t="n"/>
      <c r="C286" s="6" t="n"/>
      <c r="E286" s="5">
        <f>IF(OR(B286="Пополнение",B286="Дивиденд",B286="Купон"),C286,IF(OR(B286="Вывод",B286="Налог",B286="Комиссия"),-C286,""))</f>
        <v/>
      </c>
      <c r="F286" s="5">
        <f>IF(A286&lt;&gt;"",IF(B286="Пополнение",-C286,IF(B286="Вывод",C286,0)),IF(A285&lt;&gt;"",'Итоги'!$B$4,""))</f>
        <v/>
      </c>
      <c r="G286" s="7">
        <f>IF(A286&lt;&gt;"",A286,IF(A285&lt;&gt;"",TODAY(),""))</f>
        <v/>
      </c>
    </row>
    <row r="287">
      <c r="A287" s="4" t="n"/>
      <c r="C287" s="6" t="n"/>
      <c r="E287" s="5">
        <f>IF(OR(B287="Пополнение",B287="Дивиденд",B287="Купон"),C287,IF(OR(B287="Вывод",B287="Налог",B287="Комиссия"),-C287,""))</f>
        <v/>
      </c>
      <c r="F287" s="5">
        <f>IF(A287&lt;&gt;"",IF(B287="Пополнение",-C287,IF(B287="Вывод",C287,0)),IF(A286&lt;&gt;"",'Итоги'!$B$4,""))</f>
        <v/>
      </c>
      <c r="G287" s="7">
        <f>IF(A287&lt;&gt;"",A287,IF(A286&lt;&gt;"",TODAY(),""))</f>
        <v/>
      </c>
    </row>
    <row r="288">
      <c r="A288" s="4" t="n"/>
      <c r="C288" s="6" t="n"/>
      <c r="E288" s="5">
        <f>IF(OR(B288="Пополнение",B288="Дивиденд",B288="Купон"),C288,IF(OR(B288="Вывод",B288="Налог",B288="Комиссия"),-C288,""))</f>
        <v/>
      </c>
      <c r="F288" s="5">
        <f>IF(A288&lt;&gt;"",IF(B288="Пополнение",-C288,IF(B288="Вывод",C288,0)),IF(A287&lt;&gt;"",'Итоги'!$B$4,""))</f>
        <v/>
      </c>
      <c r="G288" s="7">
        <f>IF(A288&lt;&gt;"",A288,IF(A287&lt;&gt;"",TODAY(),""))</f>
        <v/>
      </c>
    </row>
    <row r="289">
      <c r="A289" s="4" t="n"/>
      <c r="C289" s="6" t="n"/>
      <c r="E289" s="5">
        <f>IF(OR(B289="Пополнение",B289="Дивиденд",B289="Купон"),C289,IF(OR(B289="Вывод",B289="Налог",B289="Комиссия"),-C289,""))</f>
        <v/>
      </c>
      <c r="F289" s="5">
        <f>IF(A289&lt;&gt;"",IF(B289="Пополнение",-C289,IF(B289="Вывод",C289,0)),IF(A288&lt;&gt;"",'Итоги'!$B$4,""))</f>
        <v/>
      </c>
      <c r="G289" s="7">
        <f>IF(A289&lt;&gt;"",A289,IF(A288&lt;&gt;"",TODAY(),""))</f>
        <v/>
      </c>
    </row>
    <row r="290">
      <c r="A290" s="4" t="n"/>
      <c r="C290" s="6" t="n"/>
      <c r="E290" s="5">
        <f>IF(OR(B290="Пополнение",B290="Дивиденд",B290="Купон"),C290,IF(OR(B290="Вывод",B290="Налог",B290="Комиссия"),-C290,""))</f>
        <v/>
      </c>
      <c r="F290" s="5">
        <f>IF(A290&lt;&gt;"",IF(B290="Пополнение",-C290,IF(B290="Вывод",C290,0)),IF(A289&lt;&gt;"",'Итоги'!$B$4,""))</f>
        <v/>
      </c>
      <c r="G290" s="7">
        <f>IF(A290&lt;&gt;"",A290,IF(A289&lt;&gt;"",TODAY(),""))</f>
        <v/>
      </c>
    </row>
    <row r="291">
      <c r="A291" s="4" t="n"/>
      <c r="C291" s="6" t="n"/>
      <c r="E291" s="5">
        <f>IF(OR(B291="Пополнение",B291="Дивиденд",B291="Купон"),C291,IF(OR(B291="Вывод",B291="Налог",B291="Комиссия"),-C291,""))</f>
        <v/>
      </c>
      <c r="F291" s="5">
        <f>IF(A291&lt;&gt;"",IF(B291="Пополнение",-C291,IF(B291="Вывод",C291,0)),IF(A290&lt;&gt;"",'Итоги'!$B$4,""))</f>
        <v/>
      </c>
      <c r="G291" s="7">
        <f>IF(A291&lt;&gt;"",A291,IF(A290&lt;&gt;"",TODAY(),""))</f>
        <v/>
      </c>
    </row>
    <row r="292">
      <c r="A292" s="4" t="n"/>
      <c r="C292" s="6" t="n"/>
      <c r="E292" s="5">
        <f>IF(OR(B292="Пополнение",B292="Дивиденд",B292="Купон"),C292,IF(OR(B292="Вывод",B292="Налог",B292="Комиссия"),-C292,""))</f>
        <v/>
      </c>
      <c r="F292" s="5">
        <f>IF(A292&lt;&gt;"",IF(B292="Пополнение",-C292,IF(B292="Вывод",C292,0)),IF(A291&lt;&gt;"",'Итоги'!$B$4,""))</f>
        <v/>
      </c>
      <c r="G292" s="7">
        <f>IF(A292&lt;&gt;"",A292,IF(A291&lt;&gt;"",TODAY(),""))</f>
        <v/>
      </c>
    </row>
    <row r="293">
      <c r="A293" s="4" t="n"/>
      <c r="C293" s="6" t="n"/>
      <c r="E293" s="5">
        <f>IF(OR(B293="Пополнение",B293="Дивиденд",B293="Купон"),C293,IF(OR(B293="Вывод",B293="Налог",B293="Комиссия"),-C293,""))</f>
        <v/>
      </c>
      <c r="F293" s="5">
        <f>IF(A293&lt;&gt;"",IF(B293="Пополнение",-C293,IF(B293="Вывод",C293,0)),IF(A292&lt;&gt;"",'Итоги'!$B$4,""))</f>
        <v/>
      </c>
      <c r="G293" s="7">
        <f>IF(A293&lt;&gt;"",A293,IF(A292&lt;&gt;"",TODAY(),""))</f>
        <v/>
      </c>
    </row>
    <row r="294">
      <c r="A294" s="4" t="n"/>
      <c r="C294" s="6" t="n"/>
      <c r="E294" s="5">
        <f>IF(OR(B294="Пополнение",B294="Дивиденд",B294="Купон"),C294,IF(OR(B294="Вывод",B294="Налог",B294="Комиссия"),-C294,""))</f>
        <v/>
      </c>
      <c r="F294" s="5">
        <f>IF(A294&lt;&gt;"",IF(B294="Пополнение",-C294,IF(B294="Вывод",C294,0)),IF(A293&lt;&gt;"",'Итоги'!$B$4,""))</f>
        <v/>
      </c>
      <c r="G294" s="7">
        <f>IF(A294&lt;&gt;"",A294,IF(A293&lt;&gt;"",TODAY(),""))</f>
        <v/>
      </c>
    </row>
    <row r="295">
      <c r="A295" s="4" t="n"/>
      <c r="C295" s="6" t="n"/>
      <c r="E295" s="5">
        <f>IF(OR(B295="Пополнение",B295="Дивиденд",B295="Купон"),C295,IF(OR(B295="Вывод",B295="Налог",B295="Комиссия"),-C295,""))</f>
        <v/>
      </c>
      <c r="F295" s="5">
        <f>IF(A295&lt;&gt;"",IF(B295="Пополнение",-C295,IF(B295="Вывод",C295,0)),IF(A294&lt;&gt;"",'Итоги'!$B$4,""))</f>
        <v/>
      </c>
      <c r="G295" s="7">
        <f>IF(A295&lt;&gt;"",A295,IF(A294&lt;&gt;"",TODAY(),""))</f>
        <v/>
      </c>
    </row>
    <row r="296">
      <c r="A296" s="4" t="n"/>
      <c r="C296" s="6" t="n"/>
      <c r="E296" s="5">
        <f>IF(OR(B296="Пополнение",B296="Дивиденд",B296="Купон"),C296,IF(OR(B296="Вывод",B296="Налог",B296="Комиссия"),-C296,""))</f>
        <v/>
      </c>
      <c r="F296" s="5">
        <f>IF(A296&lt;&gt;"",IF(B296="Пополнение",-C296,IF(B296="Вывод",C296,0)),IF(A295&lt;&gt;"",'Итоги'!$B$4,""))</f>
        <v/>
      </c>
      <c r="G296" s="7">
        <f>IF(A296&lt;&gt;"",A296,IF(A295&lt;&gt;"",TODAY(),""))</f>
        <v/>
      </c>
    </row>
    <row r="297">
      <c r="A297" s="4" t="n"/>
      <c r="C297" s="6" t="n"/>
      <c r="E297" s="5">
        <f>IF(OR(B297="Пополнение",B297="Дивиденд",B297="Купон"),C297,IF(OR(B297="Вывод",B297="Налог",B297="Комиссия"),-C297,""))</f>
        <v/>
      </c>
      <c r="F297" s="5">
        <f>IF(A297&lt;&gt;"",IF(B297="Пополнение",-C297,IF(B297="Вывод",C297,0)),IF(A296&lt;&gt;"",'Итоги'!$B$4,""))</f>
        <v/>
      </c>
      <c r="G297" s="7">
        <f>IF(A297&lt;&gt;"",A297,IF(A296&lt;&gt;"",TODAY(),""))</f>
        <v/>
      </c>
    </row>
    <row r="298">
      <c r="A298" s="4" t="n"/>
      <c r="C298" s="6" t="n"/>
      <c r="E298" s="5">
        <f>IF(OR(B298="Пополнение",B298="Дивиденд",B298="Купон"),C298,IF(OR(B298="Вывод",B298="Налог",B298="Комиссия"),-C298,""))</f>
        <v/>
      </c>
      <c r="F298" s="5">
        <f>IF(A298&lt;&gt;"",IF(B298="Пополнение",-C298,IF(B298="Вывод",C298,0)),IF(A297&lt;&gt;"",'Итоги'!$B$4,""))</f>
        <v/>
      </c>
      <c r="G298" s="7">
        <f>IF(A298&lt;&gt;"",A298,IF(A297&lt;&gt;"",TODAY(),""))</f>
        <v/>
      </c>
    </row>
    <row r="299">
      <c r="A299" s="4" t="n"/>
      <c r="C299" s="6" t="n"/>
      <c r="E299" s="5">
        <f>IF(OR(B299="Пополнение",B299="Дивиденд",B299="Купон"),C299,IF(OR(B299="Вывод",B299="Налог",B299="Комиссия"),-C299,""))</f>
        <v/>
      </c>
      <c r="F299" s="5">
        <f>IF(A299&lt;&gt;"",IF(B299="Пополнение",-C299,IF(B299="Вывод",C299,0)),IF(A298&lt;&gt;"",'Итоги'!$B$4,""))</f>
        <v/>
      </c>
      <c r="G299" s="7">
        <f>IF(A299&lt;&gt;"",A299,IF(A298&lt;&gt;"",TODAY(),""))</f>
        <v/>
      </c>
    </row>
    <row r="300">
      <c r="A300" s="4" t="n"/>
      <c r="C300" s="6" t="n"/>
      <c r="E300" s="5">
        <f>IF(OR(B300="Пополнение",B300="Дивиденд",B300="Купон"),C300,IF(OR(B300="Вывод",B300="Налог",B300="Комиссия"),-C300,""))</f>
        <v/>
      </c>
      <c r="F300" s="5">
        <f>IF(A300&lt;&gt;"",IF(B300="Пополнение",-C300,IF(B300="Вывод",C300,0)),IF(A299&lt;&gt;"",'Итоги'!$B$4,""))</f>
        <v/>
      </c>
      <c r="G300" s="7">
        <f>IF(A300&lt;&gt;"",A300,IF(A299&lt;&gt;"",TODAY(),""))</f>
        <v/>
      </c>
    </row>
    <row r="301">
      <c r="A301" s="4" t="n"/>
      <c r="C301" s="6" t="n"/>
      <c r="E301" s="5">
        <f>IF(OR(B301="Пополнение",B301="Дивиденд",B301="Купон"),C301,IF(OR(B301="Вывод",B301="Налог",B301="Комиссия"),-C301,""))</f>
        <v/>
      </c>
      <c r="F301" s="5">
        <f>IF(A301&lt;&gt;"",IF(B301="Пополнение",-C301,IF(B301="Вывод",C301,0)),IF(A300&lt;&gt;"",'Итоги'!$B$4,""))</f>
        <v/>
      </c>
      <c r="G301" s="7">
        <f>IF(A301&lt;&gt;"",A301,IF(A300&lt;&gt;"",TODAY(),""))</f>
        <v/>
      </c>
    </row>
    <row r="302">
      <c r="A302" s="4" t="n"/>
      <c r="C302" s="6" t="n"/>
      <c r="E302" s="5">
        <f>IF(OR(B302="Пополнение",B302="Дивиденд",B302="Купон"),C302,IF(OR(B302="Вывод",B302="Налог",B302="Комиссия"),-C302,""))</f>
        <v/>
      </c>
      <c r="F302" s="5">
        <f>IF(A302&lt;&gt;"",IF(B302="Пополнение",-C302,IF(B302="Вывод",C302,0)),IF(A301&lt;&gt;"",'Итоги'!$B$4,""))</f>
        <v/>
      </c>
      <c r="G302" s="7">
        <f>IF(A302&lt;&gt;"",A302,IF(A301&lt;&gt;"",TODAY(),""))</f>
        <v/>
      </c>
    </row>
    <row r="303">
      <c r="A303" s="4" t="n"/>
      <c r="C303" s="6" t="n"/>
      <c r="E303" s="5">
        <f>IF(OR(B303="Пополнение",B303="Дивиденд",B303="Купон"),C303,IF(OR(B303="Вывод",B303="Налог",B303="Комиссия"),-C303,""))</f>
        <v/>
      </c>
      <c r="F303" s="5">
        <f>IF(A303&lt;&gt;"",IF(B303="Пополнение",-C303,IF(B303="Вывод",C303,0)),IF(A302&lt;&gt;"",'Итоги'!$B$4,""))</f>
        <v/>
      </c>
      <c r="G303" s="7">
        <f>IF(A303&lt;&gt;"",A303,IF(A302&lt;&gt;"",TODAY(),""))</f>
        <v/>
      </c>
    </row>
    <row r="304">
      <c r="A304" s="4" t="n"/>
      <c r="C304" s="6" t="n"/>
      <c r="E304" s="5">
        <f>IF(OR(B304="Пополнение",B304="Дивиденд",B304="Купон"),C304,IF(OR(B304="Вывод",B304="Налог",B304="Комиссия"),-C304,""))</f>
        <v/>
      </c>
      <c r="F304" s="5">
        <f>IF(A304&lt;&gt;"",IF(B304="Пополнение",-C304,IF(B304="Вывод",C304,0)),IF(A303&lt;&gt;"",'Итоги'!$B$4,""))</f>
        <v/>
      </c>
      <c r="G304" s="7">
        <f>IF(A304&lt;&gt;"",A304,IF(A303&lt;&gt;"",TODAY(),""))</f>
        <v/>
      </c>
    </row>
    <row r="305">
      <c r="A305" s="4" t="n"/>
      <c r="C305" s="6" t="n"/>
      <c r="E305" s="5">
        <f>IF(OR(B305="Пополнение",B305="Дивиденд",B305="Купон"),C305,IF(OR(B305="Вывод",B305="Налог",B305="Комиссия"),-C305,""))</f>
        <v/>
      </c>
      <c r="F305" s="5">
        <f>IF(A305&lt;&gt;"",IF(B305="Пополнение",-C305,IF(B305="Вывод",C305,0)),IF(A304&lt;&gt;"",'Итоги'!$B$4,""))</f>
        <v/>
      </c>
      <c r="G305" s="7">
        <f>IF(A305&lt;&gt;"",A305,IF(A304&lt;&gt;"",TODAY(),""))</f>
        <v/>
      </c>
    </row>
    <row r="306">
      <c r="A306" s="4" t="n"/>
      <c r="C306" s="6" t="n"/>
      <c r="E306" s="5">
        <f>IF(OR(B306="Пополнение",B306="Дивиденд",B306="Купон"),C306,IF(OR(B306="Вывод",B306="Налог",B306="Комиссия"),-C306,""))</f>
        <v/>
      </c>
      <c r="F306" s="5">
        <f>IF(A306&lt;&gt;"",IF(B306="Пополнение",-C306,IF(B306="Вывод",C306,0)),IF(A305&lt;&gt;"",'Итоги'!$B$4,""))</f>
        <v/>
      </c>
      <c r="G306" s="7">
        <f>IF(A306&lt;&gt;"",A306,IF(A305&lt;&gt;"",TODAY(),""))</f>
        <v/>
      </c>
    </row>
    <row r="307">
      <c r="A307" s="4" t="n"/>
      <c r="C307" s="6" t="n"/>
      <c r="E307" s="5">
        <f>IF(OR(B307="Пополнение",B307="Дивиденд",B307="Купон"),C307,IF(OR(B307="Вывод",B307="Налог",B307="Комиссия"),-C307,""))</f>
        <v/>
      </c>
      <c r="F307" s="5">
        <f>IF(A307&lt;&gt;"",IF(B307="Пополнение",-C307,IF(B307="Вывод",C307,0)),IF(A306&lt;&gt;"",'Итоги'!$B$4,""))</f>
        <v/>
      </c>
      <c r="G307" s="7">
        <f>IF(A307&lt;&gt;"",A307,IF(A306&lt;&gt;"",TODAY(),""))</f>
        <v/>
      </c>
    </row>
    <row r="308">
      <c r="A308" s="4" t="n"/>
      <c r="C308" s="6" t="n"/>
      <c r="E308" s="5">
        <f>IF(OR(B308="Пополнение",B308="Дивиденд",B308="Купон"),C308,IF(OR(B308="Вывод",B308="Налог",B308="Комиссия"),-C308,""))</f>
        <v/>
      </c>
      <c r="F308" s="5">
        <f>IF(A308&lt;&gt;"",IF(B308="Пополнение",-C308,IF(B308="Вывод",C308,0)),IF(A307&lt;&gt;"",'Итоги'!$B$4,""))</f>
        <v/>
      </c>
      <c r="G308" s="7">
        <f>IF(A308&lt;&gt;"",A308,IF(A307&lt;&gt;"",TODAY(),""))</f>
        <v/>
      </c>
    </row>
    <row r="309">
      <c r="A309" s="4" t="n"/>
      <c r="C309" s="6" t="n"/>
      <c r="E309" s="5">
        <f>IF(OR(B309="Пополнение",B309="Дивиденд",B309="Купон"),C309,IF(OR(B309="Вывод",B309="Налог",B309="Комиссия"),-C309,""))</f>
        <v/>
      </c>
      <c r="F309" s="5">
        <f>IF(A309&lt;&gt;"",IF(B309="Пополнение",-C309,IF(B309="Вывод",C309,0)),IF(A308&lt;&gt;"",'Итоги'!$B$4,""))</f>
        <v/>
      </c>
      <c r="G309" s="7">
        <f>IF(A309&lt;&gt;"",A309,IF(A308&lt;&gt;"",TODAY(),""))</f>
        <v/>
      </c>
    </row>
    <row r="310">
      <c r="A310" s="4" t="n"/>
      <c r="C310" s="6" t="n"/>
      <c r="E310" s="5">
        <f>IF(OR(B310="Пополнение",B310="Дивиденд",B310="Купон"),C310,IF(OR(B310="Вывод",B310="Налог",B310="Комиссия"),-C310,""))</f>
        <v/>
      </c>
      <c r="F310" s="5">
        <f>IF(A310&lt;&gt;"",IF(B310="Пополнение",-C310,IF(B310="Вывод",C310,0)),IF(A309&lt;&gt;"",'Итоги'!$B$4,""))</f>
        <v/>
      </c>
      <c r="G310" s="7">
        <f>IF(A310&lt;&gt;"",A310,IF(A309&lt;&gt;"",TODAY(),""))</f>
        <v/>
      </c>
    </row>
    <row r="311">
      <c r="A311" s="4" t="n"/>
      <c r="C311" s="6" t="n"/>
      <c r="E311" s="5">
        <f>IF(OR(B311="Пополнение",B311="Дивиденд",B311="Купон"),C311,IF(OR(B311="Вывод",B311="Налог",B311="Комиссия"),-C311,""))</f>
        <v/>
      </c>
      <c r="F311" s="5">
        <f>IF(A311&lt;&gt;"",IF(B311="Пополнение",-C311,IF(B311="Вывод",C311,0)),IF(A310&lt;&gt;"",'Итоги'!$B$4,""))</f>
        <v/>
      </c>
      <c r="G311" s="7">
        <f>IF(A311&lt;&gt;"",A311,IF(A310&lt;&gt;"",TODAY(),""))</f>
        <v/>
      </c>
    </row>
    <row r="312">
      <c r="A312" s="4" t="n"/>
      <c r="C312" s="6" t="n"/>
      <c r="E312" s="5">
        <f>IF(OR(B312="Пополнение",B312="Дивиденд",B312="Купон"),C312,IF(OR(B312="Вывод",B312="Налог",B312="Комиссия"),-C312,""))</f>
        <v/>
      </c>
      <c r="F312" s="5">
        <f>IF(A312&lt;&gt;"",IF(B312="Пополнение",-C312,IF(B312="Вывод",C312,0)),IF(A311&lt;&gt;"",'Итоги'!$B$4,""))</f>
        <v/>
      </c>
      <c r="G312" s="7">
        <f>IF(A312&lt;&gt;"",A312,IF(A311&lt;&gt;"",TODAY(),""))</f>
        <v/>
      </c>
    </row>
    <row r="313">
      <c r="A313" s="4" t="n"/>
      <c r="C313" s="6" t="n"/>
      <c r="E313" s="5">
        <f>IF(OR(B313="Пополнение",B313="Дивиденд",B313="Купон"),C313,IF(OR(B313="Вывод",B313="Налог",B313="Комиссия"),-C313,""))</f>
        <v/>
      </c>
      <c r="F313" s="5">
        <f>IF(A313&lt;&gt;"",IF(B313="Пополнение",-C313,IF(B313="Вывод",C313,0)),IF(A312&lt;&gt;"",'Итоги'!$B$4,""))</f>
        <v/>
      </c>
      <c r="G313" s="7">
        <f>IF(A313&lt;&gt;"",A313,IF(A312&lt;&gt;"",TODAY(),""))</f>
        <v/>
      </c>
    </row>
    <row r="314">
      <c r="A314" s="4" t="n"/>
      <c r="C314" s="6" t="n"/>
      <c r="E314" s="5">
        <f>IF(OR(B314="Пополнение",B314="Дивиденд",B314="Купон"),C314,IF(OR(B314="Вывод",B314="Налог",B314="Комиссия"),-C314,""))</f>
        <v/>
      </c>
      <c r="F314" s="5">
        <f>IF(A314&lt;&gt;"",IF(B314="Пополнение",-C314,IF(B314="Вывод",C314,0)),IF(A313&lt;&gt;"",'Итоги'!$B$4,""))</f>
        <v/>
      </c>
      <c r="G314" s="7">
        <f>IF(A314&lt;&gt;"",A314,IF(A313&lt;&gt;"",TODAY(),""))</f>
        <v/>
      </c>
    </row>
    <row r="315">
      <c r="A315" s="4" t="n"/>
      <c r="C315" s="6" t="n"/>
      <c r="E315" s="5">
        <f>IF(OR(B315="Пополнение",B315="Дивиденд",B315="Купон"),C315,IF(OR(B315="Вывод",B315="Налог",B315="Комиссия"),-C315,""))</f>
        <v/>
      </c>
      <c r="F315" s="5">
        <f>IF(A315&lt;&gt;"",IF(B315="Пополнение",-C315,IF(B315="Вывод",C315,0)),IF(A314&lt;&gt;"",'Итоги'!$B$4,""))</f>
        <v/>
      </c>
      <c r="G315" s="7">
        <f>IF(A315&lt;&gt;"",A315,IF(A314&lt;&gt;"",TODAY(),""))</f>
        <v/>
      </c>
    </row>
    <row r="316">
      <c r="A316" s="4" t="n"/>
      <c r="C316" s="6" t="n"/>
      <c r="E316" s="5">
        <f>IF(OR(B316="Пополнение",B316="Дивиденд",B316="Купон"),C316,IF(OR(B316="Вывод",B316="Налог",B316="Комиссия"),-C316,""))</f>
        <v/>
      </c>
      <c r="F316" s="5">
        <f>IF(A316&lt;&gt;"",IF(B316="Пополнение",-C316,IF(B316="Вывод",C316,0)),IF(A315&lt;&gt;"",'Итоги'!$B$4,""))</f>
        <v/>
      </c>
      <c r="G316" s="7">
        <f>IF(A316&lt;&gt;"",A316,IF(A315&lt;&gt;"",TODAY(),""))</f>
        <v/>
      </c>
    </row>
    <row r="317">
      <c r="A317" s="4" t="n"/>
      <c r="C317" s="6" t="n"/>
      <c r="E317" s="5">
        <f>IF(OR(B317="Пополнение",B317="Дивиденд",B317="Купон"),C317,IF(OR(B317="Вывод",B317="Налог",B317="Комиссия"),-C317,""))</f>
        <v/>
      </c>
      <c r="F317" s="5">
        <f>IF(A317&lt;&gt;"",IF(B317="Пополнение",-C317,IF(B317="Вывод",C317,0)),IF(A316&lt;&gt;"",'Итоги'!$B$4,""))</f>
        <v/>
      </c>
      <c r="G317" s="7">
        <f>IF(A317&lt;&gt;"",A317,IF(A316&lt;&gt;"",TODAY(),""))</f>
        <v/>
      </c>
    </row>
    <row r="318">
      <c r="A318" s="4" t="n"/>
      <c r="C318" s="6" t="n"/>
      <c r="E318" s="5">
        <f>IF(OR(B318="Пополнение",B318="Дивиденд",B318="Купон"),C318,IF(OR(B318="Вывод",B318="Налог",B318="Комиссия"),-C318,""))</f>
        <v/>
      </c>
      <c r="F318" s="5">
        <f>IF(A318&lt;&gt;"",IF(B318="Пополнение",-C318,IF(B318="Вывод",C318,0)),IF(A317&lt;&gt;"",'Итоги'!$B$4,""))</f>
        <v/>
      </c>
      <c r="G318" s="7">
        <f>IF(A318&lt;&gt;"",A318,IF(A317&lt;&gt;"",TODAY(),""))</f>
        <v/>
      </c>
    </row>
    <row r="319">
      <c r="A319" s="4" t="n"/>
      <c r="C319" s="6" t="n"/>
      <c r="E319" s="5">
        <f>IF(OR(B319="Пополнение",B319="Дивиденд",B319="Купон"),C319,IF(OR(B319="Вывод",B319="Налог",B319="Комиссия"),-C319,""))</f>
        <v/>
      </c>
      <c r="F319" s="5">
        <f>IF(A319&lt;&gt;"",IF(B319="Пополнение",-C319,IF(B319="Вывод",C319,0)),IF(A318&lt;&gt;"",'Итоги'!$B$4,""))</f>
        <v/>
      </c>
      <c r="G319" s="7">
        <f>IF(A319&lt;&gt;"",A319,IF(A318&lt;&gt;"",TODAY(),""))</f>
        <v/>
      </c>
    </row>
    <row r="320">
      <c r="A320" s="4" t="n"/>
      <c r="C320" s="6" t="n"/>
      <c r="E320" s="5">
        <f>IF(OR(B320="Пополнение",B320="Дивиденд",B320="Купон"),C320,IF(OR(B320="Вывод",B320="Налог",B320="Комиссия"),-C320,""))</f>
        <v/>
      </c>
      <c r="F320" s="5">
        <f>IF(A320&lt;&gt;"",IF(B320="Пополнение",-C320,IF(B320="Вывод",C320,0)),IF(A319&lt;&gt;"",'Итоги'!$B$4,""))</f>
        <v/>
      </c>
      <c r="G320" s="7">
        <f>IF(A320&lt;&gt;"",A320,IF(A319&lt;&gt;"",TODAY(),""))</f>
        <v/>
      </c>
    </row>
    <row r="321">
      <c r="A321" s="4" t="n"/>
      <c r="C321" s="6" t="n"/>
      <c r="E321" s="5">
        <f>IF(OR(B321="Пополнение",B321="Дивиденд",B321="Купон"),C321,IF(OR(B321="Вывод",B321="Налог",B321="Комиссия"),-C321,""))</f>
        <v/>
      </c>
      <c r="F321" s="5">
        <f>IF(A321&lt;&gt;"",IF(B321="Пополнение",-C321,IF(B321="Вывод",C321,0)),IF(A320&lt;&gt;"",'Итоги'!$B$4,""))</f>
        <v/>
      </c>
      <c r="G321" s="7">
        <f>IF(A321&lt;&gt;"",A321,IF(A320&lt;&gt;"",TODAY(),""))</f>
        <v/>
      </c>
    </row>
    <row r="322">
      <c r="A322" s="4" t="n"/>
      <c r="C322" s="6" t="n"/>
      <c r="E322" s="5">
        <f>IF(OR(B322="Пополнение",B322="Дивиденд",B322="Купон"),C322,IF(OR(B322="Вывод",B322="Налог",B322="Комиссия"),-C322,""))</f>
        <v/>
      </c>
      <c r="F322" s="5">
        <f>IF(A322&lt;&gt;"",IF(B322="Пополнение",-C322,IF(B322="Вывод",C322,0)),IF(A321&lt;&gt;"",'Итоги'!$B$4,""))</f>
        <v/>
      </c>
      <c r="G322" s="7">
        <f>IF(A322&lt;&gt;"",A322,IF(A321&lt;&gt;"",TODAY(),""))</f>
        <v/>
      </c>
    </row>
    <row r="323">
      <c r="A323" s="4" t="n"/>
      <c r="C323" s="6" t="n"/>
      <c r="E323" s="5">
        <f>IF(OR(B323="Пополнение",B323="Дивиденд",B323="Купон"),C323,IF(OR(B323="Вывод",B323="Налог",B323="Комиссия"),-C323,""))</f>
        <v/>
      </c>
      <c r="F323" s="5">
        <f>IF(A323&lt;&gt;"",IF(B323="Пополнение",-C323,IF(B323="Вывод",C323,0)),IF(A322&lt;&gt;"",'Итоги'!$B$4,""))</f>
        <v/>
      </c>
      <c r="G323" s="7">
        <f>IF(A323&lt;&gt;"",A323,IF(A322&lt;&gt;"",TODAY(),""))</f>
        <v/>
      </c>
    </row>
    <row r="324">
      <c r="A324" s="4" t="n"/>
      <c r="C324" s="6" t="n"/>
      <c r="E324" s="5">
        <f>IF(OR(B324="Пополнение",B324="Дивиденд",B324="Купон"),C324,IF(OR(B324="Вывод",B324="Налог",B324="Комиссия"),-C324,""))</f>
        <v/>
      </c>
      <c r="F324" s="5">
        <f>IF(A324&lt;&gt;"",IF(B324="Пополнение",-C324,IF(B324="Вывод",C324,0)),IF(A323&lt;&gt;"",'Итоги'!$B$4,""))</f>
        <v/>
      </c>
      <c r="G324" s="7">
        <f>IF(A324&lt;&gt;"",A324,IF(A323&lt;&gt;"",TODAY(),""))</f>
        <v/>
      </c>
    </row>
    <row r="325">
      <c r="A325" s="4" t="n"/>
      <c r="C325" s="6" t="n"/>
      <c r="E325" s="5">
        <f>IF(OR(B325="Пополнение",B325="Дивиденд",B325="Купон"),C325,IF(OR(B325="Вывод",B325="Налог",B325="Комиссия"),-C325,""))</f>
        <v/>
      </c>
      <c r="F325" s="5">
        <f>IF(A325&lt;&gt;"",IF(B325="Пополнение",-C325,IF(B325="Вывод",C325,0)),IF(A324&lt;&gt;"",'Итоги'!$B$4,""))</f>
        <v/>
      </c>
      <c r="G325" s="7">
        <f>IF(A325&lt;&gt;"",A325,IF(A324&lt;&gt;"",TODAY(),""))</f>
        <v/>
      </c>
    </row>
    <row r="326">
      <c r="A326" s="4" t="n"/>
      <c r="C326" s="6" t="n"/>
      <c r="E326" s="5">
        <f>IF(OR(B326="Пополнение",B326="Дивиденд",B326="Купон"),C326,IF(OR(B326="Вывод",B326="Налог",B326="Комиссия"),-C326,""))</f>
        <v/>
      </c>
      <c r="F326" s="5">
        <f>IF(A326&lt;&gt;"",IF(B326="Пополнение",-C326,IF(B326="Вывод",C326,0)),IF(A325&lt;&gt;"",'Итоги'!$B$4,""))</f>
        <v/>
      </c>
      <c r="G326" s="7">
        <f>IF(A326&lt;&gt;"",A326,IF(A325&lt;&gt;"",TODAY(),""))</f>
        <v/>
      </c>
    </row>
    <row r="327">
      <c r="A327" s="4" t="n"/>
      <c r="C327" s="6" t="n"/>
      <c r="E327" s="5">
        <f>IF(OR(B327="Пополнение",B327="Дивиденд",B327="Купон"),C327,IF(OR(B327="Вывод",B327="Налог",B327="Комиссия"),-C327,""))</f>
        <v/>
      </c>
      <c r="F327" s="5">
        <f>IF(A327&lt;&gt;"",IF(B327="Пополнение",-C327,IF(B327="Вывод",C327,0)),IF(A326&lt;&gt;"",'Итоги'!$B$4,""))</f>
        <v/>
      </c>
      <c r="G327" s="7">
        <f>IF(A327&lt;&gt;"",A327,IF(A326&lt;&gt;"",TODAY(),""))</f>
        <v/>
      </c>
    </row>
    <row r="328">
      <c r="A328" s="4" t="n"/>
      <c r="C328" s="6" t="n"/>
      <c r="E328" s="5">
        <f>IF(OR(B328="Пополнение",B328="Дивиденд",B328="Купон"),C328,IF(OR(B328="Вывод",B328="Налог",B328="Комиссия"),-C328,""))</f>
        <v/>
      </c>
      <c r="F328" s="5">
        <f>IF(A328&lt;&gt;"",IF(B328="Пополнение",-C328,IF(B328="Вывод",C328,0)),IF(A327&lt;&gt;"",'Итоги'!$B$4,""))</f>
        <v/>
      </c>
      <c r="G328" s="7">
        <f>IF(A328&lt;&gt;"",A328,IF(A327&lt;&gt;"",TODAY(),""))</f>
        <v/>
      </c>
    </row>
    <row r="329">
      <c r="A329" s="4" t="n"/>
      <c r="C329" s="6" t="n"/>
      <c r="E329" s="5">
        <f>IF(OR(B329="Пополнение",B329="Дивиденд",B329="Купон"),C329,IF(OR(B329="Вывод",B329="Налог",B329="Комиссия"),-C329,""))</f>
        <v/>
      </c>
      <c r="F329" s="5">
        <f>IF(A329&lt;&gt;"",IF(B329="Пополнение",-C329,IF(B329="Вывод",C329,0)),IF(A328&lt;&gt;"",'Итоги'!$B$4,""))</f>
        <v/>
      </c>
      <c r="G329" s="7">
        <f>IF(A329&lt;&gt;"",A329,IF(A328&lt;&gt;"",TODAY(),""))</f>
        <v/>
      </c>
    </row>
    <row r="330">
      <c r="A330" s="4" t="n"/>
      <c r="C330" s="6" t="n"/>
      <c r="E330" s="5">
        <f>IF(OR(B330="Пополнение",B330="Дивиденд",B330="Купон"),C330,IF(OR(B330="Вывод",B330="Налог",B330="Комиссия"),-C330,""))</f>
        <v/>
      </c>
      <c r="F330" s="5">
        <f>IF(A330&lt;&gt;"",IF(B330="Пополнение",-C330,IF(B330="Вывод",C330,0)),IF(A329&lt;&gt;"",'Итоги'!$B$4,""))</f>
        <v/>
      </c>
      <c r="G330" s="7">
        <f>IF(A330&lt;&gt;"",A330,IF(A329&lt;&gt;"",TODAY(),""))</f>
        <v/>
      </c>
    </row>
    <row r="331">
      <c r="A331" s="4" t="n"/>
      <c r="C331" s="6" t="n"/>
      <c r="E331" s="5">
        <f>IF(OR(B331="Пополнение",B331="Дивиденд",B331="Купон"),C331,IF(OR(B331="Вывод",B331="Налог",B331="Комиссия"),-C331,""))</f>
        <v/>
      </c>
      <c r="F331" s="5">
        <f>IF(A331&lt;&gt;"",IF(B331="Пополнение",-C331,IF(B331="Вывод",C331,0)),IF(A330&lt;&gt;"",'Итоги'!$B$4,""))</f>
        <v/>
      </c>
      <c r="G331" s="7">
        <f>IF(A331&lt;&gt;"",A331,IF(A330&lt;&gt;"",TODAY(),""))</f>
        <v/>
      </c>
    </row>
    <row r="332">
      <c r="A332" s="4" t="n"/>
      <c r="C332" s="6" t="n"/>
      <c r="E332" s="5">
        <f>IF(OR(B332="Пополнение",B332="Дивиденд",B332="Купон"),C332,IF(OR(B332="Вывод",B332="Налог",B332="Комиссия"),-C332,""))</f>
        <v/>
      </c>
      <c r="F332" s="5">
        <f>IF(A332&lt;&gt;"",IF(B332="Пополнение",-C332,IF(B332="Вывод",C332,0)),IF(A331&lt;&gt;"",'Итоги'!$B$4,""))</f>
        <v/>
      </c>
      <c r="G332" s="7">
        <f>IF(A332&lt;&gt;"",A332,IF(A331&lt;&gt;"",TODAY(),""))</f>
        <v/>
      </c>
    </row>
    <row r="333">
      <c r="A333" s="4" t="n"/>
      <c r="C333" s="6" t="n"/>
      <c r="E333" s="5">
        <f>IF(OR(B333="Пополнение",B333="Дивиденд",B333="Купон"),C333,IF(OR(B333="Вывод",B333="Налог",B333="Комиссия"),-C333,""))</f>
        <v/>
      </c>
      <c r="F333" s="5">
        <f>IF(A333&lt;&gt;"",IF(B333="Пополнение",-C333,IF(B333="Вывод",C333,0)),IF(A332&lt;&gt;"",'Итоги'!$B$4,""))</f>
        <v/>
      </c>
      <c r="G333" s="7">
        <f>IF(A333&lt;&gt;"",A333,IF(A332&lt;&gt;"",TODAY(),""))</f>
        <v/>
      </c>
    </row>
    <row r="334">
      <c r="A334" s="4" t="n"/>
      <c r="C334" s="6" t="n"/>
      <c r="E334" s="5">
        <f>IF(OR(B334="Пополнение",B334="Дивиденд",B334="Купон"),C334,IF(OR(B334="Вывод",B334="Налог",B334="Комиссия"),-C334,""))</f>
        <v/>
      </c>
      <c r="F334" s="5">
        <f>IF(A334&lt;&gt;"",IF(B334="Пополнение",-C334,IF(B334="Вывод",C334,0)),IF(A333&lt;&gt;"",'Итоги'!$B$4,""))</f>
        <v/>
      </c>
      <c r="G334" s="7">
        <f>IF(A334&lt;&gt;"",A334,IF(A333&lt;&gt;"",TODAY(),""))</f>
        <v/>
      </c>
    </row>
    <row r="335">
      <c r="A335" s="4" t="n"/>
      <c r="C335" s="6" t="n"/>
      <c r="E335" s="5">
        <f>IF(OR(B335="Пополнение",B335="Дивиденд",B335="Купон"),C335,IF(OR(B335="Вывод",B335="Налог",B335="Комиссия"),-C335,""))</f>
        <v/>
      </c>
      <c r="F335" s="5">
        <f>IF(A335&lt;&gt;"",IF(B335="Пополнение",-C335,IF(B335="Вывод",C335,0)),IF(A334&lt;&gt;"",'Итоги'!$B$4,""))</f>
        <v/>
      </c>
      <c r="G335" s="7">
        <f>IF(A335&lt;&gt;"",A335,IF(A334&lt;&gt;"",TODAY(),""))</f>
        <v/>
      </c>
    </row>
    <row r="336">
      <c r="A336" s="4" t="n"/>
      <c r="C336" s="6" t="n"/>
      <c r="E336" s="5">
        <f>IF(OR(B336="Пополнение",B336="Дивиденд",B336="Купон"),C336,IF(OR(B336="Вывод",B336="Налог",B336="Комиссия"),-C336,""))</f>
        <v/>
      </c>
      <c r="F336" s="5">
        <f>IF(A336&lt;&gt;"",IF(B336="Пополнение",-C336,IF(B336="Вывод",C336,0)),IF(A335&lt;&gt;"",'Итоги'!$B$4,""))</f>
        <v/>
      </c>
      <c r="G336" s="7">
        <f>IF(A336&lt;&gt;"",A336,IF(A335&lt;&gt;"",TODAY(),""))</f>
        <v/>
      </c>
    </row>
    <row r="337">
      <c r="A337" s="4" t="n"/>
      <c r="C337" s="6" t="n"/>
      <c r="E337" s="5">
        <f>IF(OR(B337="Пополнение",B337="Дивиденд",B337="Купон"),C337,IF(OR(B337="Вывод",B337="Налог",B337="Комиссия"),-C337,""))</f>
        <v/>
      </c>
      <c r="F337" s="5">
        <f>IF(A337&lt;&gt;"",IF(B337="Пополнение",-C337,IF(B337="Вывод",C337,0)),IF(A336&lt;&gt;"",'Итоги'!$B$4,""))</f>
        <v/>
      </c>
      <c r="G337" s="7">
        <f>IF(A337&lt;&gt;"",A337,IF(A336&lt;&gt;"",TODAY(),""))</f>
        <v/>
      </c>
    </row>
    <row r="338">
      <c r="A338" s="4" t="n"/>
      <c r="C338" s="6" t="n"/>
      <c r="E338" s="5">
        <f>IF(OR(B338="Пополнение",B338="Дивиденд",B338="Купон"),C338,IF(OR(B338="Вывод",B338="Налог",B338="Комиссия"),-C338,""))</f>
        <v/>
      </c>
      <c r="F338" s="5">
        <f>IF(A338&lt;&gt;"",IF(B338="Пополнение",-C338,IF(B338="Вывод",C338,0)),IF(A337&lt;&gt;"",'Итоги'!$B$4,""))</f>
        <v/>
      </c>
      <c r="G338" s="7">
        <f>IF(A338&lt;&gt;"",A338,IF(A337&lt;&gt;"",TODAY(),""))</f>
        <v/>
      </c>
    </row>
    <row r="339">
      <c r="A339" s="4" t="n"/>
      <c r="C339" s="6" t="n"/>
      <c r="E339" s="5">
        <f>IF(OR(B339="Пополнение",B339="Дивиденд",B339="Купон"),C339,IF(OR(B339="Вывод",B339="Налог",B339="Комиссия"),-C339,""))</f>
        <v/>
      </c>
      <c r="F339" s="5">
        <f>IF(A339&lt;&gt;"",IF(B339="Пополнение",-C339,IF(B339="Вывод",C339,0)),IF(A338&lt;&gt;"",'Итоги'!$B$4,""))</f>
        <v/>
      </c>
      <c r="G339" s="7">
        <f>IF(A339&lt;&gt;"",A339,IF(A338&lt;&gt;"",TODAY(),""))</f>
        <v/>
      </c>
    </row>
    <row r="340">
      <c r="A340" s="4" t="n"/>
      <c r="C340" s="6" t="n"/>
      <c r="E340" s="5">
        <f>IF(OR(B340="Пополнение",B340="Дивиденд",B340="Купон"),C340,IF(OR(B340="Вывод",B340="Налог",B340="Комиссия"),-C340,""))</f>
        <v/>
      </c>
      <c r="F340" s="5">
        <f>IF(A340&lt;&gt;"",IF(B340="Пополнение",-C340,IF(B340="Вывод",C340,0)),IF(A339&lt;&gt;"",'Итоги'!$B$4,""))</f>
        <v/>
      </c>
      <c r="G340" s="7">
        <f>IF(A340&lt;&gt;"",A340,IF(A339&lt;&gt;"",TODAY(),""))</f>
        <v/>
      </c>
    </row>
    <row r="341">
      <c r="A341" s="4" t="n"/>
      <c r="C341" s="6" t="n"/>
      <c r="E341" s="5">
        <f>IF(OR(B341="Пополнение",B341="Дивиденд",B341="Купон"),C341,IF(OR(B341="Вывод",B341="Налог",B341="Комиссия"),-C341,""))</f>
        <v/>
      </c>
      <c r="F341" s="5">
        <f>IF(A341&lt;&gt;"",IF(B341="Пополнение",-C341,IF(B341="Вывод",C341,0)),IF(A340&lt;&gt;"",'Итоги'!$B$4,""))</f>
        <v/>
      </c>
      <c r="G341" s="7">
        <f>IF(A341&lt;&gt;"",A341,IF(A340&lt;&gt;"",TODAY(),""))</f>
        <v/>
      </c>
    </row>
    <row r="342">
      <c r="A342" s="4" t="n"/>
      <c r="C342" s="6" t="n"/>
      <c r="E342" s="5">
        <f>IF(OR(B342="Пополнение",B342="Дивиденд",B342="Купон"),C342,IF(OR(B342="Вывод",B342="Налог",B342="Комиссия"),-C342,""))</f>
        <v/>
      </c>
      <c r="F342" s="5">
        <f>IF(A342&lt;&gt;"",IF(B342="Пополнение",-C342,IF(B342="Вывод",C342,0)),IF(A341&lt;&gt;"",'Итоги'!$B$4,""))</f>
        <v/>
      </c>
      <c r="G342" s="7">
        <f>IF(A342&lt;&gt;"",A342,IF(A341&lt;&gt;"",TODAY(),""))</f>
        <v/>
      </c>
    </row>
    <row r="343">
      <c r="A343" s="4" t="n"/>
      <c r="C343" s="6" t="n"/>
      <c r="E343" s="5">
        <f>IF(OR(B343="Пополнение",B343="Дивиденд",B343="Купон"),C343,IF(OR(B343="Вывод",B343="Налог",B343="Комиссия"),-C343,""))</f>
        <v/>
      </c>
      <c r="F343" s="5">
        <f>IF(A343&lt;&gt;"",IF(B343="Пополнение",-C343,IF(B343="Вывод",C343,0)),IF(A342&lt;&gt;"",'Итоги'!$B$4,""))</f>
        <v/>
      </c>
      <c r="G343" s="7">
        <f>IF(A343&lt;&gt;"",A343,IF(A342&lt;&gt;"",TODAY(),""))</f>
        <v/>
      </c>
    </row>
    <row r="344">
      <c r="A344" s="4" t="n"/>
      <c r="C344" s="6" t="n"/>
      <c r="E344" s="5">
        <f>IF(OR(B344="Пополнение",B344="Дивиденд",B344="Купон"),C344,IF(OR(B344="Вывод",B344="Налог",B344="Комиссия"),-C344,""))</f>
        <v/>
      </c>
      <c r="F344" s="5">
        <f>IF(A344&lt;&gt;"",IF(B344="Пополнение",-C344,IF(B344="Вывод",C344,0)),IF(A343&lt;&gt;"",'Итоги'!$B$4,""))</f>
        <v/>
      </c>
      <c r="G344" s="7">
        <f>IF(A344&lt;&gt;"",A344,IF(A343&lt;&gt;"",TODAY(),""))</f>
        <v/>
      </c>
    </row>
    <row r="345">
      <c r="A345" s="4" t="n"/>
      <c r="C345" s="6" t="n"/>
      <c r="E345" s="5">
        <f>IF(OR(B345="Пополнение",B345="Дивиденд",B345="Купон"),C345,IF(OR(B345="Вывод",B345="Налог",B345="Комиссия"),-C345,""))</f>
        <v/>
      </c>
      <c r="F345" s="5">
        <f>IF(A345&lt;&gt;"",IF(B345="Пополнение",-C345,IF(B345="Вывод",C345,0)),IF(A344&lt;&gt;"",'Итоги'!$B$4,""))</f>
        <v/>
      </c>
      <c r="G345" s="7">
        <f>IF(A345&lt;&gt;"",A345,IF(A344&lt;&gt;"",TODAY(),""))</f>
        <v/>
      </c>
    </row>
    <row r="346">
      <c r="A346" s="4" t="n"/>
      <c r="C346" s="6" t="n"/>
      <c r="E346" s="5">
        <f>IF(OR(B346="Пополнение",B346="Дивиденд",B346="Купон"),C346,IF(OR(B346="Вывод",B346="Налог",B346="Комиссия"),-C346,""))</f>
        <v/>
      </c>
      <c r="F346" s="5">
        <f>IF(A346&lt;&gt;"",IF(B346="Пополнение",-C346,IF(B346="Вывод",C346,0)),IF(A345&lt;&gt;"",'Итоги'!$B$4,""))</f>
        <v/>
      </c>
      <c r="G346" s="7">
        <f>IF(A346&lt;&gt;"",A346,IF(A345&lt;&gt;"",TODAY(),""))</f>
        <v/>
      </c>
    </row>
    <row r="347">
      <c r="A347" s="4" t="n"/>
      <c r="C347" s="6" t="n"/>
      <c r="E347" s="5">
        <f>IF(OR(B347="Пополнение",B347="Дивиденд",B347="Купон"),C347,IF(OR(B347="Вывод",B347="Налог",B347="Комиссия"),-C347,""))</f>
        <v/>
      </c>
      <c r="F347" s="5">
        <f>IF(A347&lt;&gt;"",IF(B347="Пополнение",-C347,IF(B347="Вывод",C347,0)),IF(A346&lt;&gt;"",'Итоги'!$B$4,""))</f>
        <v/>
      </c>
      <c r="G347" s="7">
        <f>IF(A347&lt;&gt;"",A347,IF(A346&lt;&gt;"",TODAY(),""))</f>
        <v/>
      </c>
    </row>
    <row r="348">
      <c r="A348" s="4" t="n"/>
      <c r="C348" s="6" t="n"/>
      <c r="E348" s="5">
        <f>IF(OR(B348="Пополнение",B348="Дивиденд",B348="Купон"),C348,IF(OR(B348="Вывод",B348="Налог",B348="Комиссия"),-C348,""))</f>
        <v/>
      </c>
      <c r="F348" s="5">
        <f>IF(A348&lt;&gt;"",IF(B348="Пополнение",-C348,IF(B348="Вывод",C348,0)),IF(A347&lt;&gt;"",'Итоги'!$B$4,""))</f>
        <v/>
      </c>
      <c r="G348" s="7">
        <f>IF(A348&lt;&gt;"",A348,IF(A347&lt;&gt;"",TODAY(),""))</f>
        <v/>
      </c>
    </row>
    <row r="349">
      <c r="A349" s="4" t="n"/>
      <c r="C349" s="6" t="n"/>
      <c r="E349" s="5">
        <f>IF(OR(B349="Пополнение",B349="Дивиденд",B349="Купон"),C349,IF(OR(B349="Вывод",B349="Налог",B349="Комиссия"),-C349,""))</f>
        <v/>
      </c>
      <c r="F349" s="5">
        <f>IF(A349&lt;&gt;"",IF(B349="Пополнение",-C349,IF(B349="Вывод",C349,0)),IF(A348&lt;&gt;"",'Итоги'!$B$4,""))</f>
        <v/>
      </c>
      <c r="G349" s="7">
        <f>IF(A349&lt;&gt;"",A349,IF(A348&lt;&gt;"",TODAY(),""))</f>
        <v/>
      </c>
    </row>
    <row r="350">
      <c r="A350" s="4" t="n"/>
      <c r="C350" s="6" t="n"/>
      <c r="E350" s="5">
        <f>IF(OR(B350="Пополнение",B350="Дивиденд",B350="Купон"),C350,IF(OR(B350="Вывод",B350="Налог",B350="Комиссия"),-C350,""))</f>
        <v/>
      </c>
      <c r="F350" s="5">
        <f>IF(A350&lt;&gt;"",IF(B350="Пополнение",-C350,IF(B350="Вывод",C350,0)),IF(A349&lt;&gt;"",'Итоги'!$B$4,""))</f>
        <v/>
      </c>
      <c r="G350" s="7">
        <f>IF(A350&lt;&gt;"",A350,IF(A349&lt;&gt;"",TODAY(),""))</f>
        <v/>
      </c>
    </row>
    <row r="351">
      <c r="A351" s="4" t="n"/>
      <c r="C351" s="6" t="n"/>
      <c r="E351" s="5">
        <f>IF(OR(B351="Пополнение",B351="Дивиденд",B351="Купон"),C351,IF(OR(B351="Вывод",B351="Налог",B351="Комиссия"),-C351,""))</f>
        <v/>
      </c>
      <c r="F351" s="5">
        <f>IF(A351&lt;&gt;"",IF(B351="Пополнение",-C351,IF(B351="Вывод",C351,0)),IF(A350&lt;&gt;"",'Итоги'!$B$4,""))</f>
        <v/>
      </c>
      <c r="G351" s="7">
        <f>IF(A351&lt;&gt;"",A351,IF(A350&lt;&gt;"",TODAY(),""))</f>
        <v/>
      </c>
    </row>
    <row r="352">
      <c r="A352" s="4" t="n"/>
      <c r="C352" s="6" t="n"/>
      <c r="E352" s="5">
        <f>IF(OR(B352="Пополнение",B352="Дивиденд",B352="Купон"),C352,IF(OR(B352="Вывод",B352="Налог",B352="Комиссия"),-C352,""))</f>
        <v/>
      </c>
      <c r="F352" s="5">
        <f>IF(A352&lt;&gt;"",IF(B352="Пополнение",-C352,IF(B352="Вывод",C352,0)),IF(A351&lt;&gt;"",'Итоги'!$B$4,""))</f>
        <v/>
      </c>
      <c r="G352" s="7">
        <f>IF(A352&lt;&gt;"",A352,IF(A351&lt;&gt;"",TODAY(),""))</f>
        <v/>
      </c>
    </row>
    <row r="353">
      <c r="A353" s="4" t="n"/>
      <c r="C353" s="6" t="n"/>
      <c r="E353" s="5">
        <f>IF(OR(B353="Пополнение",B353="Дивиденд",B353="Купон"),C353,IF(OR(B353="Вывод",B353="Налог",B353="Комиссия"),-C353,""))</f>
        <v/>
      </c>
      <c r="F353" s="5">
        <f>IF(A353&lt;&gt;"",IF(B353="Пополнение",-C353,IF(B353="Вывод",C353,0)),IF(A352&lt;&gt;"",'Итоги'!$B$4,""))</f>
        <v/>
      </c>
      <c r="G353" s="7">
        <f>IF(A353&lt;&gt;"",A353,IF(A352&lt;&gt;"",TODAY(),""))</f>
        <v/>
      </c>
    </row>
    <row r="354">
      <c r="A354" s="4" t="n"/>
      <c r="C354" s="6" t="n"/>
      <c r="E354" s="5">
        <f>IF(OR(B354="Пополнение",B354="Дивиденд",B354="Купон"),C354,IF(OR(B354="Вывод",B354="Налог",B354="Комиссия"),-C354,""))</f>
        <v/>
      </c>
      <c r="F354" s="5">
        <f>IF(A354&lt;&gt;"",IF(B354="Пополнение",-C354,IF(B354="Вывод",C354,0)),IF(A353&lt;&gt;"",'Итоги'!$B$4,""))</f>
        <v/>
      </c>
      <c r="G354" s="7">
        <f>IF(A354&lt;&gt;"",A354,IF(A353&lt;&gt;"",TODAY(),""))</f>
        <v/>
      </c>
    </row>
    <row r="355">
      <c r="A355" s="4" t="n"/>
      <c r="C355" s="6" t="n"/>
      <c r="E355" s="5">
        <f>IF(OR(B355="Пополнение",B355="Дивиденд",B355="Купон"),C355,IF(OR(B355="Вывод",B355="Налог",B355="Комиссия"),-C355,""))</f>
        <v/>
      </c>
      <c r="F355" s="5">
        <f>IF(A355&lt;&gt;"",IF(B355="Пополнение",-C355,IF(B355="Вывод",C355,0)),IF(A354&lt;&gt;"",'Итоги'!$B$4,""))</f>
        <v/>
      </c>
      <c r="G355" s="7">
        <f>IF(A355&lt;&gt;"",A355,IF(A354&lt;&gt;"",TODAY(),""))</f>
        <v/>
      </c>
    </row>
    <row r="356">
      <c r="A356" s="4" t="n"/>
      <c r="C356" s="6" t="n"/>
      <c r="E356" s="5">
        <f>IF(OR(B356="Пополнение",B356="Дивиденд",B356="Купон"),C356,IF(OR(B356="Вывод",B356="Налог",B356="Комиссия"),-C356,""))</f>
        <v/>
      </c>
      <c r="F356" s="5">
        <f>IF(A356&lt;&gt;"",IF(B356="Пополнение",-C356,IF(B356="Вывод",C356,0)),IF(A355&lt;&gt;"",'Итоги'!$B$4,""))</f>
        <v/>
      </c>
      <c r="G356" s="7">
        <f>IF(A356&lt;&gt;"",A356,IF(A355&lt;&gt;"",TODAY(),""))</f>
        <v/>
      </c>
    </row>
    <row r="357">
      <c r="A357" s="4" t="n"/>
      <c r="C357" s="6" t="n"/>
      <c r="E357" s="5">
        <f>IF(OR(B357="Пополнение",B357="Дивиденд",B357="Купон"),C357,IF(OR(B357="Вывод",B357="Налог",B357="Комиссия"),-C357,""))</f>
        <v/>
      </c>
      <c r="F357" s="5">
        <f>IF(A357&lt;&gt;"",IF(B357="Пополнение",-C357,IF(B357="Вывод",C357,0)),IF(A356&lt;&gt;"",'Итоги'!$B$4,""))</f>
        <v/>
      </c>
      <c r="G357" s="7">
        <f>IF(A357&lt;&gt;"",A357,IF(A356&lt;&gt;"",TODAY(),""))</f>
        <v/>
      </c>
    </row>
    <row r="358">
      <c r="A358" s="4" t="n"/>
      <c r="C358" s="6" t="n"/>
      <c r="E358" s="5">
        <f>IF(OR(B358="Пополнение",B358="Дивиденд",B358="Купон"),C358,IF(OR(B358="Вывод",B358="Налог",B358="Комиссия"),-C358,""))</f>
        <v/>
      </c>
      <c r="F358" s="5">
        <f>IF(A358&lt;&gt;"",IF(B358="Пополнение",-C358,IF(B358="Вывод",C358,0)),IF(A357&lt;&gt;"",'Итоги'!$B$4,""))</f>
        <v/>
      </c>
      <c r="G358" s="7">
        <f>IF(A358&lt;&gt;"",A358,IF(A357&lt;&gt;"",TODAY(),""))</f>
        <v/>
      </c>
    </row>
    <row r="359">
      <c r="A359" s="4" t="n"/>
      <c r="C359" s="6" t="n"/>
      <c r="E359" s="5">
        <f>IF(OR(B359="Пополнение",B359="Дивиденд",B359="Купон"),C359,IF(OR(B359="Вывод",B359="Налог",B359="Комиссия"),-C359,""))</f>
        <v/>
      </c>
      <c r="F359" s="5">
        <f>IF(A359&lt;&gt;"",IF(B359="Пополнение",-C359,IF(B359="Вывод",C359,0)),IF(A358&lt;&gt;"",'Итоги'!$B$4,""))</f>
        <v/>
      </c>
      <c r="G359" s="7">
        <f>IF(A359&lt;&gt;"",A359,IF(A358&lt;&gt;"",TODAY(),""))</f>
        <v/>
      </c>
    </row>
    <row r="360">
      <c r="A360" s="4" t="n"/>
      <c r="C360" s="6" t="n"/>
      <c r="E360" s="5">
        <f>IF(OR(B360="Пополнение",B360="Дивиденд",B360="Купон"),C360,IF(OR(B360="Вывод",B360="Налог",B360="Комиссия"),-C360,""))</f>
        <v/>
      </c>
      <c r="F360" s="5">
        <f>IF(A360&lt;&gt;"",IF(B360="Пополнение",-C360,IF(B360="Вывод",C360,0)),IF(A359&lt;&gt;"",'Итоги'!$B$4,""))</f>
        <v/>
      </c>
      <c r="G360" s="7">
        <f>IF(A360&lt;&gt;"",A360,IF(A359&lt;&gt;"",TODAY(),""))</f>
        <v/>
      </c>
    </row>
    <row r="361">
      <c r="A361" s="4" t="n"/>
      <c r="C361" s="6" t="n"/>
      <c r="E361" s="5">
        <f>IF(OR(B361="Пополнение",B361="Дивиденд",B361="Купон"),C361,IF(OR(B361="Вывод",B361="Налог",B361="Комиссия"),-C361,""))</f>
        <v/>
      </c>
      <c r="F361" s="5">
        <f>IF(A361&lt;&gt;"",IF(B361="Пополнение",-C361,IF(B361="Вывод",C361,0)),IF(A360&lt;&gt;"",'Итоги'!$B$4,""))</f>
        <v/>
      </c>
      <c r="G361" s="7">
        <f>IF(A361&lt;&gt;"",A361,IF(A360&lt;&gt;"",TODAY(),""))</f>
        <v/>
      </c>
    </row>
    <row r="362">
      <c r="A362" s="4" t="n"/>
      <c r="C362" s="6" t="n"/>
      <c r="E362" s="5">
        <f>IF(OR(B362="Пополнение",B362="Дивиденд",B362="Купон"),C362,IF(OR(B362="Вывод",B362="Налог",B362="Комиссия"),-C362,""))</f>
        <v/>
      </c>
      <c r="F362" s="5">
        <f>IF(A362&lt;&gt;"",IF(B362="Пополнение",-C362,IF(B362="Вывод",C362,0)),IF(A361&lt;&gt;"",'Итоги'!$B$4,""))</f>
        <v/>
      </c>
      <c r="G362" s="7">
        <f>IF(A362&lt;&gt;"",A362,IF(A361&lt;&gt;"",TODAY(),""))</f>
        <v/>
      </c>
    </row>
    <row r="363">
      <c r="A363" s="4" t="n"/>
      <c r="C363" s="6" t="n"/>
      <c r="E363" s="5">
        <f>IF(OR(B363="Пополнение",B363="Дивиденд",B363="Купон"),C363,IF(OR(B363="Вывод",B363="Налог",B363="Комиссия"),-C363,""))</f>
        <v/>
      </c>
      <c r="F363" s="5">
        <f>IF(A363&lt;&gt;"",IF(B363="Пополнение",-C363,IF(B363="Вывод",C363,0)),IF(A362&lt;&gt;"",'Итоги'!$B$4,""))</f>
        <v/>
      </c>
      <c r="G363" s="7">
        <f>IF(A363&lt;&gt;"",A363,IF(A362&lt;&gt;"",TODAY(),""))</f>
        <v/>
      </c>
    </row>
    <row r="364">
      <c r="A364" s="4" t="n"/>
      <c r="C364" s="6" t="n"/>
      <c r="E364" s="5">
        <f>IF(OR(B364="Пополнение",B364="Дивиденд",B364="Купон"),C364,IF(OR(B364="Вывод",B364="Налог",B364="Комиссия"),-C364,""))</f>
        <v/>
      </c>
      <c r="F364" s="5">
        <f>IF(A364&lt;&gt;"",IF(B364="Пополнение",-C364,IF(B364="Вывод",C364,0)),IF(A363&lt;&gt;"",'Итоги'!$B$4,""))</f>
        <v/>
      </c>
      <c r="G364" s="7">
        <f>IF(A364&lt;&gt;"",A364,IF(A363&lt;&gt;"",TODAY(),""))</f>
        <v/>
      </c>
    </row>
    <row r="365">
      <c r="A365" s="4" t="n"/>
      <c r="C365" s="6" t="n"/>
      <c r="E365" s="5">
        <f>IF(OR(B365="Пополнение",B365="Дивиденд",B365="Купон"),C365,IF(OR(B365="Вывод",B365="Налог",B365="Комиссия"),-C365,""))</f>
        <v/>
      </c>
      <c r="F365" s="5">
        <f>IF(A365&lt;&gt;"",IF(B365="Пополнение",-C365,IF(B365="Вывод",C365,0)),IF(A364&lt;&gt;"",'Итоги'!$B$4,""))</f>
        <v/>
      </c>
      <c r="G365" s="7">
        <f>IF(A365&lt;&gt;"",A365,IF(A364&lt;&gt;"",TODAY(),""))</f>
        <v/>
      </c>
    </row>
    <row r="366">
      <c r="A366" s="4" t="n"/>
      <c r="C366" s="6" t="n"/>
      <c r="E366" s="5">
        <f>IF(OR(B366="Пополнение",B366="Дивиденд",B366="Купон"),C366,IF(OR(B366="Вывод",B366="Налог",B366="Комиссия"),-C366,""))</f>
        <v/>
      </c>
      <c r="F366" s="5">
        <f>IF(A366&lt;&gt;"",IF(B366="Пополнение",-C366,IF(B366="Вывод",C366,0)),IF(A365&lt;&gt;"",'Итоги'!$B$4,""))</f>
        <v/>
      </c>
      <c r="G366" s="7">
        <f>IF(A366&lt;&gt;"",A366,IF(A365&lt;&gt;"",TODAY(),""))</f>
        <v/>
      </c>
    </row>
    <row r="367">
      <c r="A367" s="4" t="n"/>
      <c r="C367" s="6" t="n"/>
      <c r="E367" s="5">
        <f>IF(OR(B367="Пополнение",B367="Дивиденд",B367="Купон"),C367,IF(OR(B367="Вывод",B367="Налог",B367="Комиссия"),-C367,""))</f>
        <v/>
      </c>
      <c r="F367" s="5">
        <f>IF(A367&lt;&gt;"",IF(B367="Пополнение",-C367,IF(B367="Вывод",C367,0)),IF(A366&lt;&gt;"",'Итоги'!$B$4,""))</f>
        <v/>
      </c>
      <c r="G367" s="7">
        <f>IF(A367&lt;&gt;"",A367,IF(A366&lt;&gt;"",TODAY(),""))</f>
        <v/>
      </c>
    </row>
    <row r="368">
      <c r="A368" s="4" t="n"/>
      <c r="C368" s="6" t="n"/>
      <c r="E368" s="5">
        <f>IF(OR(B368="Пополнение",B368="Дивиденд",B368="Купон"),C368,IF(OR(B368="Вывод",B368="Налог",B368="Комиссия"),-C368,""))</f>
        <v/>
      </c>
      <c r="F368" s="5">
        <f>IF(A368&lt;&gt;"",IF(B368="Пополнение",-C368,IF(B368="Вывод",C368,0)),IF(A367&lt;&gt;"",'Итоги'!$B$4,""))</f>
        <v/>
      </c>
      <c r="G368" s="7">
        <f>IF(A368&lt;&gt;"",A368,IF(A367&lt;&gt;"",TODAY(),""))</f>
        <v/>
      </c>
    </row>
    <row r="369">
      <c r="A369" s="4" t="n"/>
      <c r="C369" s="6" t="n"/>
      <c r="E369" s="5">
        <f>IF(OR(B369="Пополнение",B369="Дивиденд",B369="Купон"),C369,IF(OR(B369="Вывод",B369="Налог",B369="Комиссия"),-C369,""))</f>
        <v/>
      </c>
      <c r="F369" s="5">
        <f>IF(A369&lt;&gt;"",IF(B369="Пополнение",-C369,IF(B369="Вывод",C369,0)),IF(A368&lt;&gt;"",'Итоги'!$B$4,""))</f>
        <v/>
      </c>
      <c r="G369" s="7">
        <f>IF(A369&lt;&gt;"",A369,IF(A368&lt;&gt;"",TODAY(),""))</f>
        <v/>
      </c>
    </row>
    <row r="370">
      <c r="A370" s="4" t="n"/>
      <c r="C370" s="6" t="n"/>
      <c r="E370" s="5">
        <f>IF(OR(B370="Пополнение",B370="Дивиденд",B370="Купон"),C370,IF(OR(B370="Вывод",B370="Налог",B370="Комиссия"),-C370,""))</f>
        <v/>
      </c>
      <c r="F370" s="5">
        <f>IF(A370&lt;&gt;"",IF(B370="Пополнение",-C370,IF(B370="Вывод",C370,0)),IF(A369&lt;&gt;"",'Итоги'!$B$4,""))</f>
        <v/>
      </c>
      <c r="G370" s="7">
        <f>IF(A370&lt;&gt;"",A370,IF(A369&lt;&gt;"",TODAY(),""))</f>
        <v/>
      </c>
    </row>
    <row r="371">
      <c r="A371" s="4" t="n"/>
      <c r="C371" s="6" t="n"/>
      <c r="E371" s="5">
        <f>IF(OR(B371="Пополнение",B371="Дивиденд",B371="Купон"),C371,IF(OR(B371="Вывод",B371="Налог",B371="Комиссия"),-C371,""))</f>
        <v/>
      </c>
      <c r="F371" s="5">
        <f>IF(A371&lt;&gt;"",IF(B371="Пополнение",-C371,IF(B371="Вывод",C371,0)),IF(A370&lt;&gt;"",'Итоги'!$B$4,""))</f>
        <v/>
      </c>
      <c r="G371" s="7">
        <f>IF(A371&lt;&gt;"",A371,IF(A370&lt;&gt;"",TODAY(),""))</f>
        <v/>
      </c>
    </row>
    <row r="372">
      <c r="A372" s="4" t="n"/>
      <c r="C372" s="6" t="n"/>
      <c r="E372" s="5">
        <f>IF(OR(B372="Пополнение",B372="Дивиденд",B372="Купон"),C372,IF(OR(B372="Вывод",B372="Налог",B372="Комиссия"),-C372,""))</f>
        <v/>
      </c>
      <c r="F372" s="5">
        <f>IF(A372&lt;&gt;"",IF(B372="Пополнение",-C372,IF(B372="Вывод",C372,0)),IF(A371&lt;&gt;"",'Итоги'!$B$4,""))</f>
        <v/>
      </c>
      <c r="G372" s="7">
        <f>IF(A372&lt;&gt;"",A372,IF(A371&lt;&gt;"",TODAY(),""))</f>
        <v/>
      </c>
    </row>
    <row r="373">
      <c r="A373" s="4" t="n"/>
      <c r="C373" s="6" t="n"/>
      <c r="E373" s="5">
        <f>IF(OR(B373="Пополнение",B373="Дивиденд",B373="Купон"),C373,IF(OR(B373="Вывод",B373="Налог",B373="Комиссия"),-C373,""))</f>
        <v/>
      </c>
      <c r="F373" s="5">
        <f>IF(A373&lt;&gt;"",IF(B373="Пополнение",-C373,IF(B373="Вывод",C373,0)),IF(A372&lt;&gt;"",'Итоги'!$B$4,""))</f>
        <v/>
      </c>
      <c r="G373" s="7">
        <f>IF(A373&lt;&gt;"",A373,IF(A372&lt;&gt;"",TODAY(),""))</f>
        <v/>
      </c>
    </row>
    <row r="374">
      <c r="A374" s="4" t="n"/>
      <c r="C374" s="6" t="n"/>
      <c r="E374" s="5">
        <f>IF(OR(B374="Пополнение",B374="Дивиденд",B374="Купон"),C374,IF(OR(B374="Вывод",B374="Налог",B374="Комиссия"),-C374,""))</f>
        <v/>
      </c>
      <c r="F374" s="5">
        <f>IF(A374&lt;&gt;"",IF(B374="Пополнение",-C374,IF(B374="Вывод",C374,0)),IF(A373&lt;&gt;"",'Итоги'!$B$4,""))</f>
        <v/>
      </c>
      <c r="G374" s="7">
        <f>IF(A374&lt;&gt;"",A374,IF(A373&lt;&gt;"",TODAY(),""))</f>
        <v/>
      </c>
    </row>
    <row r="375">
      <c r="A375" s="4" t="n"/>
      <c r="C375" s="6" t="n"/>
      <c r="E375" s="5">
        <f>IF(OR(B375="Пополнение",B375="Дивиденд",B375="Купон"),C375,IF(OR(B375="Вывод",B375="Налог",B375="Комиссия"),-C375,""))</f>
        <v/>
      </c>
      <c r="F375" s="5">
        <f>IF(A375&lt;&gt;"",IF(B375="Пополнение",-C375,IF(B375="Вывод",C375,0)),IF(A374&lt;&gt;"",'Итоги'!$B$4,""))</f>
        <v/>
      </c>
      <c r="G375" s="7">
        <f>IF(A375&lt;&gt;"",A375,IF(A374&lt;&gt;"",TODAY(),""))</f>
        <v/>
      </c>
    </row>
    <row r="376">
      <c r="A376" s="4" t="n"/>
      <c r="C376" s="6" t="n"/>
      <c r="E376" s="5">
        <f>IF(OR(B376="Пополнение",B376="Дивиденд",B376="Купон"),C376,IF(OR(B376="Вывод",B376="Налог",B376="Комиссия"),-C376,""))</f>
        <v/>
      </c>
      <c r="F376" s="5">
        <f>IF(A376&lt;&gt;"",IF(B376="Пополнение",-C376,IF(B376="Вывод",C376,0)),IF(A375&lt;&gt;"",'Итоги'!$B$4,""))</f>
        <v/>
      </c>
      <c r="G376" s="7">
        <f>IF(A376&lt;&gt;"",A376,IF(A375&lt;&gt;"",TODAY(),""))</f>
        <v/>
      </c>
    </row>
    <row r="377">
      <c r="A377" s="4" t="n"/>
      <c r="C377" s="6" t="n"/>
      <c r="E377" s="5">
        <f>IF(OR(B377="Пополнение",B377="Дивиденд",B377="Купон"),C377,IF(OR(B377="Вывод",B377="Налог",B377="Комиссия"),-C377,""))</f>
        <v/>
      </c>
      <c r="F377" s="5">
        <f>IF(A377&lt;&gt;"",IF(B377="Пополнение",-C377,IF(B377="Вывод",C377,0)),IF(A376&lt;&gt;"",'Итоги'!$B$4,""))</f>
        <v/>
      </c>
      <c r="G377" s="7">
        <f>IF(A377&lt;&gt;"",A377,IF(A376&lt;&gt;"",TODAY(),""))</f>
        <v/>
      </c>
    </row>
    <row r="378">
      <c r="A378" s="4" t="n"/>
      <c r="C378" s="6" t="n"/>
      <c r="E378" s="5">
        <f>IF(OR(B378="Пополнение",B378="Дивиденд",B378="Купон"),C378,IF(OR(B378="Вывод",B378="Налог",B378="Комиссия"),-C378,""))</f>
        <v/>
      </c>
      <c r="F378" s="5">
        <f>IF(A378&lt;&gt;"",IF(B378="Пополнение",-C378,IF(B378="Вывод",C378,0)),IF(A377&lt;&gt;"",'Итоги'!$B$4,""))</f>
        <v/>
      </c>
      <c r="G378" s="7">
        <f>IF(A378&lt;&gt;"",A378,IF(A377&lt;&gt;"",TODAY(),""))</f>
        <v/>
      </c>
    </row>
    <row r="379">
      <c r="A379" s="4" t="n"/>
      <c r="C379" s="6" t="n"/>
      <c r="E379" s="5">
        <f>IF(OR(B379="Пополнение",B379="Дивиденд",B379="Купон"),C379,IF(OR(B379="Вывод",B379="Налог",B379="Комиссия"),-C379,""))</f>
        <v/>
      </c>
      <c r="F379" s="5">
        <f>IF(A379&lt;&gt;"",IF(B379="Пополнение",-C379,IF(B379="Вывод",C379,0)),IF(A378&lt;&gt;"",'Итоги'!$B$4,""))</f>
        <v/>
      </c>
      <c r="G379" s="7">
        <f>IF(A379&lt;&gt;"",A379,IF(A378&lt;&gt;"",TODAY(),""))</f>
        <v/>
      </c>
    </row>
    <row r="380">
      <c r="A380" s="4" t="n"/>
      <c r="C380" s="6" t="n"/>
      <c r="E380" s="5">
        <f>IF(OR(B380="Пополнение",B380="Дивиденд",B380="Купон"),C380,IF(OR(B380="Вывод",B380="Налог",B380="Комиссия"),-C380,""))</f>
        <v/>
      </c>
      <c r="F380" s="5">
        <f>IF(A380&lt;&gt;"",IF(B380="Пополнение",-C380,IF(B380="Вывод",C380,0)),IF(A379&lt;&gt;"",'Итоги'!$B$4,""))</f>
        <v/>
      </c>
      <c r="G380" s="7">
        <f>IF(A380&lt;&gt;"",A380,IF(A379&lt;&gt;"",TODAY(),""))</f>
        <v/>
      </c>
    </row>
    <row r="381">
      <c r="A381" s="4" t="n"/>
      <c r="C381" s="6" t="n"/>
      <c r="E381" s="5">
        <f>IF(OR(B381="Пополнение",B381="Дивиденд",B381="Купон"),C381,IF(OR(B381="Вывод",B381="Налог",B381="Комиссия"),-C381,""))</f>
        <v/>
      </c>
      <c r="F381" s="5">
        <f>IF(A381&lt;&gt;"",IF(B381="Пополнение",-C381,IF(B381="Вывод",C381,0)),IF(A380&lt;&gt;"",'Итоги'!$B$4,""))</f>
        <v/>
      </c>
      <c r="G381" s="7">
        <f>IF(A381&lt;&gt;"",A381,IF(A380&lt;&gt;"",TODAY(),""))</f>
        <v/>
      </c>
    </row>
    <row r="382">
      <c r="A382" s="4" t="n"/>
      <c r="C382" s="6" t="n"/>
      <c r="E382" s="5">
        <f>IF(OR(B382="Пополнение",B382="Дивиденд",B382="Купон"),C382,IF(OR(B382="Вывод",B382="Налог",B382="Комиссия"),-C382,""))</f>
        <v/>
      </c>
      <c r="F382" s="5">
        <f>IF(A382&lt;&gt;"",IF(B382="Пополнение",-C382,IF(B382="Вывод",C382,0)),IF(A381&lt;&gt;"",'Итоги'!$B$4,""))</f>
        <v/>
      </c>
      <c r="G382" s="7">
        <f>IF(A382&lt;&gt;"",A382,IF(A381&lt;&gt;"",TODAY(),""))</f>
        <v/>
      </c>
    </row>
    <row r="383">
      <c r="A383" s="4" t="n"/>
      <c r="C383" s="6" t="n"/>
      <c r="E383" s="5">
        <f>IF(OR(B383="Пополнение",B383="Дивиденд",B383="Купон"),C383,IF(OR(B383="Вывод",B383="Налог",B383="Комиссия"),-C383,""))</f>
        <v/>
      </c>
      <c r="F383" s="5">
        <f>IF(A383&lt;&gt;"",IF(B383="Пополнение",-C383,IF(B383="Вывод",C383,0)),IF(A382&lt;&gt;"",'Итоги'!$B$4,""))</f>
        <v/>
      </c>
      <c r="G383" s="7">
        <f>IF(A383&lt;&gt;"",A383,IF(A382&lt;&gt;"",TODAY(),""))</f>
        <v/>
      </c>
    </row>
    <row r="384">
      <c r="A384" s="4" t="n"/>
      <c r="C384" s="6" t="n"/>
      <c r="E384" s="5">
        <f>IF(OR(B384="Пополнение",B384="Дивиденд",B384="Купон"),C384,IF(OR(B384="Вывод",B384="Налог",B384="Комиссия"),-C384,""))</f>
        <v/>
      </c>
      <c r="F384" s="5">
        <f>IF(A384&lt;&gt;"",IF(B384="Пополнение",-C384,IF(B384="Вывод",C384,0)),IF(A383&lt;&gt;"",'Итоги'!$B$4,""))</f>
        <v/>
      </c>
      <c r="G384" s="7">
        <f>IF(A384&lt;&gt;"",A384,IF(A383&lt;&gt;"",TODAY(),""))</f>
        <v/>
      </c>
    </row>
    <row r="385">
      <c r="A385" s="4" t="n"/>
      <c r="C385" s="6" t="n"/>
      <c r="E385" s="5">
        <f>IF(OR(B385="Пополнение",B385="Дивиденд",B385="Купон"),C385,IF(OR(B385="Вывод",B385="Налог",B385="Комиссия"),-C385,""))</f>
        <v/>
      </c>
      <c r="F385" s="5">
        <f>IF(A385&lt;&gt;"",IF(B385="Пополнение",-C385,IF(B385="Вывод",C385,0)),IF(A384&lt;&gt;"",'Итоги'!$B$4,""))</f>
        <v/>
      </c>
      <c r="G385" s="7">
        <f>IF(A385&lt;&gt;"",A385,IF(A384&lt;&gt;"",TODAY(),""))</f>
        <v/>
      </c>
    </row>
    <row r="386">
      <c r="A386" s="4" t="n"/>
      <c r="C386" s="6" t="n"/>
      <c r="E386" s="5">
        <f>IF(OR(B386="Пополнение",B386="Дивиденд",B386="Купон"),C386,IF(OR(B386="Вывод",B386="Налог",B386="Комиссия"),-C386,""))</f>
        <v/>
      </c>
      <c r="F386" s="5">
        <f>IF(A386&lt;&gt;"",IF(B386="Пополнение",-C386,IF(B386="Вывод",C386,0)),IF(A385&lt;&gt;"",'Итоги'!$B$4,""))</f>
        <v/>
      </c>
      <c r="G386" s="7">
        <f>IF(A386&lt;&gt;"",A386,IF(A385&lt;&gt;"",TODAY(),""))</f>
        <v/>
      </c>
    </row>
    <row r="387">
      <c r="A387" s="4" t="n"/>
      <c r="C387" s="6" t="n"/>
      <c r="E387" s="5">
        <f>IF(OR(B387="Пополнение",B387="Дивиденд",B387="Купон"),C387,IF(OR(B387="Вывод",B387="Налог",B387="Комиссия"),-C387,""))</f>
        <v/>
      </c>
      <c r="F387" s="5">
        <f>IF(A387&lt;&gt;"",IF(B387="Пополнение",-C387,IF(B387="Вывод",C387,0)),IF(A386&lt;&gt;"",'Итоги'!$B$4,""))</f>
        <v/>
      </c>
      <c r="G387" s="7">
        <f>IF(A387&lt;&gt;"",A387,IF(A386&lt;&gt;"",TODAY(),""))</f>
        <v/>
      </c>
    </row>
    <row r="388">
      <c r="A388" s="4" t="n"/>
      <c r="C388" s="6" t="n"/>
      <c r="E388" s="5">
        <f>IF(OR(B388="Пополнение",B388="Дивиденд",B388="Купон"),C388,IF(OR(B388="Вывод",B388="Налог",B388="Комиссия"),-C388,""))</f>
        <v/>
      </c>
      <c r="F388" s="5">
        <f>IF(A388&lt;&gt;"",IF(B388="Пополнение",-C388,IF(B388="Вывод",C388,0)),IF(A387&lt;&gt;"",'Итоги'!$B$4,""))</f>
        <v/>
      </c>
      <c r="G388" s="7">
        <f>IF(A388&lt;&gt;"",A388,IF(A387&lt;&gt;"",TODAY(),""))</f>
        <v/>
      </c>
    </row>
    <row r="389">
      <c r="A389" s="4" t="n"/>
      <c r="C389" s="6" t="n"/>
      <c r="E389" s="5">
        <f>IF(OR(B389="Пополнение",B389="Дивиденд",B389="Купон"),C389,IF(OR(B389="Вывод",B389="Налог",B389="Комиссия"),-C389,""))</f>
        <v/>
      </c>
      <c r="F389" s="5">
        <f>IF(A389&lt;&gt;"",IF(B389="Пополнение",-C389,IF(B389="Вывод",C389,0)),IF(A388&lt;&gt;"",'Итоги'!$B$4,""))</f>
        <v/>
      </c>
      <c r="G389" s="7">
        <f>IF(A389&lt;&gt;"",A389,IF(A388&lt;&gt;"",TODAY(),""))</f>
        <v/>
      </c>
    </row>
    <row r="390">
      <c r="A390" s="4" t="n"/>
      <c r="C390" s="6" t="n"/>
      <c r="E390" s="5">
        <f>IF(OR(B390="Пополнение",B390="Дивиденд",B390="Купон"),C390,IF(OR(B390="Вывод",B390="Налог",B390="Комиссия"),-C390,""))</f>
        <v/>
      </c>
      <c r="F390" s="5">
        <f>IF(A390&lt;&gt;"",IF(B390="Пополнение",-C390,IF(B390="Вывод",C390,0)),IF(A389&lt;&gt;"",'Итоги'!$B$4,""))</f>
        <v/>
      </c>
      <c r="G390" s="7">
        <f>IF(A390&lt;&gt;"",A390,IF(A389&lt;&gt;"",TODAY(),""))</f>
        <v/>
      </c>
    </row>
    <row r="391">
      <c r="A391" s="4" t="n"/>
      <c r="C391" s="6" t="n"/>
      <c r="E391" s="5">
        <f>IF(OR(B391="Пополнение",B391="Дивиденд",B391="Купон"),C391,IF(OR(B391="Вывод",B391="Налог",B391="Комиссия"),-C391,""))</f>
        <v/>
      </c>
      <c r="F391" s="5">
        <f>IF(A391&lt;&gt;"",IF(B391="Пополнение",-C391,IF(B391="Вывод",C391,0)),IF(A390&lt;&gt;"",'Итоги'!$B$4,""))</f>
        <v/>
      </c>
      <c r="G391" s="7">
        <f>IF(A391&lt;&gt;"",A391,IF(A390&lt;&gt;"",TODAY(),""))</f>
        <v/>
      </c>
    </row>
    <row r="392">
      <c r="A392" s="4" t="n"/>
      <c r="C392" s="6" t="n"/>
      <c r="E392" s="5">
        <f>IF(OR(B392="Пополнение",B392="Дивиденд",B392="Купон"),C392,IF(OR(B392="Вывод",B392="Налог",B392="Комиссия"),-C392,""))</f>
        <v/>
      </c>
      <c r="F392" s="5">
        <f>IF(A392&lt;&gt;"",IF(B392="Пополнение",-C392,IF(B392="Вывод",C392,0)),IF(A391&lt;&gt;"",'Итоги'!$B$4,""))</f>
        <v/>
      </c>
      <c r="G392" s="7">
        <f>IF(A392&lt;&gt;"",A392,IF(A391&lt;&gt;"",TODAY(),""))</f>
        <v/>
      </c>
    </row>
    <row r="393">
      <c r="A393" s="4" t="n"/>
      <c r="C393" s="6" t="n"/>
      <c r="E393" s="5">
        <f>IF(OR(B393="Пополнение",B393="Дивиденд",B393="Купон"),C393,IF(OR(B393="Вывод",B393="Налог",B393="Комиссия"),-C393,""))</f>
        <v/>
      </c>
      <c r="F393" s="5">
        <f>IF(A393&lt;&gt;"",IF(B393="Пополнение",-C393,IF(B393="Вывод",C393,0)),IF(A392&lt;&gt;"",'Итоги'!$B$4,""))</f>
        <v/>
      </c>
      <c r="G393" s="7">
        <f>IF(A393&lt;&gt;"",A393,IF(A392&lt;&gt;"",TODAY(),""))</f>
        <v/>
      </c>
    </row>
    <row r="394">
      <c r="A394" s="4" t="n"/>
      <c r="C394" s="6" t="n"/>
      <c r="E394" s="5">
        <f>IF(OR(B394="Пополнение",B394="Дивиденд",B394="Купон"),C394,IF(OR(B394="Вывод",B394="Налог",B394="Комиссия"),-C394,""))</f>
        <v/>
      </c>
      <c r="F394" s="5">
        <f>IF(A394&lt;&gt;"",IF(B394="Пополнение",-C394,IF(B394="Вывод",C394,0)),IF(A393&lt;&gt;"",'Итоги'!$B$4,""))</f>
        <v/>
      </c>
      <c r="G394" s="7">
        <f>IF(A394&lt;&gt;"",A394,IF(A393&lt;&gt;"",TODAY(),""))</f>
        <v/>
      </c>
    </row>
    <row r="395">
      <c r="A395" s="4" t="n"/>
      <c r="C395" s="6" t="n"/>
      <c r="E395" s="5">
        <f>IF(OR(B395="Пополнение",B395="Дивиденд",B395="Купон"),C395,IF(OR(B395="Вывод",B395="Налог",B395="Комиссия"),-C395,""))</f>
        <v/>
      </c>
      <c r="F395" s="5">
        <f>IF(A395&lt;&gt;"",IF(B395="Пополнение",-C395,IF(B395="Вывод",C395,0)),IF(A394&lt;&gt;"",'Итоги'!$B$4,""))</f>
        <v/>
      </c>
      <c r="G395" s="7">
        <f>IF(A395&lt;&gt;"",A395,IF(A394&lt;&gt;"",TODAY(),""))</f>
        <v/>
      </c>
    </row>
    <row r="396">
      <c r="A396" s="4" t="n"/>
      <c r="C396" s="6" t="n"/>
      <c r="E396" s="5">
        <f>IF(OR(B396="Пополнение",B396="Дивиденд",B396="Купон"),C396,IF(OR(B396="Вывод",B396="Налог",B396="Комиссия"),-C396,""))</f>
        <v/>
      </c>
      <c r="F396" s="5">
        <f>IF(A396&lt;&gt;"",IF(B396="Пополнение",-C396,IF(B396="Вывод",C396,0)),IF(A395&lt;&gt;"",'Итоги'!$B$4,""))</f>
        <v/>
      </c>
      <c r="G396" s="7">
        <f>IF(A396&lt;&gt;"",A396,IF(A395&lt;&gt;"",TODAY(),""))</f>
        <v/>
      </c>
    </row>
    <row r="397">
      <c r="A397" s="4" t="n"/>
      <c r="C397" s="6" t="n"/>
      <c r="E397" s="5">
        <f>IF(OR(B397="Пополнение",B397="Дивиденд",B397="Купон"),C397,IF(OR(B397="Вывод",B397="Налог",B397="Комиссия"),-C397,""))</f>
        <v/>
      </c>
      <c r="F397" s="5">
        <f>IF(A397&lt;&gt;"",IF(B397="Пополнение",-C397,IF(B397="Вывод",C397,0)),IF(A396&lt;&gt;"",'Итоги'!$B$4,""))</f>
        <v/>
      </c>
      <c r="G397" s="7">
        <f>IF(A397&lt;&gt;"",A397,IF(A396&lt;&gt;"",TODAY(),""))</f>
        <v/>
      </c>
    </row>
    <row r="398">
      <c r="A398" s="4" t="n"/>
      <c r="C398" s="6" t="n"/>
      <c r="E398" s="5">
        <f>IF(OR(B398="Пополнение",B398="Дивиденд",B398="Купон"),C398,IF(OR(B398="Вывод",B398="Налог",B398="Комиссия"),-C398,""))</f>
        <v/>
      </c>
      <c r="F398" s="5">
        <f>IF(A398&lt;&gt;"",IF(B398="Пополнение",-C398,IF(B398="Вывод",C398,0)),IF(A397&lt;&gt;"",'Итоги'!$B$4,""))</f>
        <v/>
      </c>
      <c r="G398" s="7">
        <f>IF(A398&lt;&gt;"",A398,IF(A397&lt;&gt;"",TODAY(),""))</f>
        <v/>
      </c>
    </row>
    <row r="399">
      <c r="A399" s="4" t="n"/>
      <c r="C399" s="6" t="n"/>
      <c r="E399" s="5">
        <f>IF(OR(B399="Пополнение",B399="Дивиденд",B399="Купон"),C399,IF(OR(B399="Вывод",B399="Налог",B399="Комиссия"),-C399,""))</f>
        <v/>
      </c>
      <c r="F399" s="5">
        <f>IF(A399&lt;&gt;"",IF(B399="Пополнение",-C399,IF(B399="Вывод",C399,0)),IF(A398&lt;&gt;"",'Итоги'!$B$4,""))</f>
        <v/>
      </c>
      <c r="G399" s="7">
        <f>IF(A399&lt;&gt;"",A399,IF(A398&lt;&gt;"",TODAY(),""))</f>
        <v/>
      </c>
    </row>
    <row r="400">
      <c r="A400" s="4" t="n"/>
      <c r="C400" s="6" t="n"/>
      <c r="E400" s="5">
        <f>IF(OR(B400="Пополнение",B400="Дивиденд",B400="Купон"),C400,IF(OR(B400="Вывод",B400="Налог",B400="Комиссия"),-C400,""))</f>
        <v/>
      </c>
      <c r="F400" s="5">
        <f>IF(A400&lt;&gt;"",IF(B400="Пополнение",-C400,IF(B400="Вывод",C400,0)),IF(A399&lt;&gt;"",'Итоги'!$B$4,""))</f>
        <v/>
      </c>
      <c r="G400" s="7">
        <f>IF(A400&lt;&gt;"",A400,IF(A399&lt;&gt;"",TODAY(),""))</f>
        <v/>
      </c>
    </row>
    <row r="401">
      <c r="A401" s="4" t="n"/>
      <c r="C401" s="6" t="n"/>
      <c r="E401" s="5">
        <f>IF(OR(B401="Пополнение",B401="Дивиденд",B401="Купон"),C401,IF(OR(B401="Вывод",B401="Налог",B401="Комиссия"),-C401,""))</f>
        <v/>
      </c>
      <c r="F401" s="5">
        <f>IF(A401&lt;&gt;"",IF(B401="Пополнение",-C401,IF(B401="Вывод",C401,0)),IF(A400&lt;&gt;"",'Итоги'!$B$4,""))</f>
        <v/>
      </c>
      <c r="G401" s="7">
        <f>IF(A401&lt;&gt;"",A401,IF(A400&lt;&gt;"",TODAY(),""))</f>
        <v/>
      </c>
    </row>
    <row r="402">
      <c r="A402" s="4" t="n"/>
      <c r="C402" s="6" t="n"/>
      <c r="E402" s="5">
        <f>IF(OR(B402="Пополнение",B402="Дивиденд",B402="Купон"),C402,IF(OR(B402="Вывод",B402="Налог",B402="Комиссия"),-C402,""))</f>
        <v/>
      </c>
      <c r="F402" s="5">
        <f>IF(A402&lt;&gt;"",IF(B402="Пополнение",-C402,IF(B402="Вывод",C402,0)),IF(A401&lt;&gt;"",'Итоги'!$B$4,""))</f>
        <v/>
      </c>
      <c r="G402" s="7">
        <f>IF(A402&lt;&gt;"",A402,IF(A401&lt;&gt;"",TODAY(),""))</f>
        <v/>
      </c>
    </row>
    <row r="403">
      <c r="A403" s="4" t="n"/>
      <c r="C403" s="6" t="n"/>
      <c r="E403" s="5">
        <f>IF(OR(B403="Пополнение",B403="Дивиденд",B403="Купон"),C403,IF(OR(B403="Вывод",B403="Налог",B403="Комиссия"),-C403,""))</f>
        <v/>
      </c>
      <c r="F403" s="5">
        <f>IF(A403&lt;&gt;"",IF(B403="Пополнение",-C403,IF(B403="Вывод",C403,0)),IF(A402&lt;&gt;"",'Итоги'!$B$4,""))</f>
        <v/>
      </c>
      <c r="G403" s="7">
        <f>IF(A403&lt;&gt;"",A403,IF(A402&lt;&gt;"",TODAY(),""))</f>
        <v/>
      </c>
    </row>
    <row r="404">
      <c r="A404" s="4" t="n"/>
      <c r="C404" s="6" t="n"/>
      <c r="E404" s="5">
        <f>IF(OR(B404="Пополнение",B404="Дивиденд",B404="Купон"),C404,IF(OR(B404="Вывод",B404="Налог",B404="Комиссия"),-C404,""))</f>
        <v/>
      </c>
      <c r="F404" s="5">
        <f>IF(A404&lt;&gt;"",IF(B404="Пополнение",-C404,IF(B404="Вывод",C404,0)),IF(A403&lt;&gt;"",'Итоги'!$B$4,""))</f>
        <v/>
      </c>
      <c r="G404" s="7">
        <f>IF(A404&lt;&gt;"",A404,IF(A403&lt;&gt;"",TODAY(),""))</f>
        <v/>
      </c>
    </row>
    <row r="405">
      <c r="A405" s="4" t="n"/>
      <c r="C405" s="6" t="n"/>
      <c r="E405" s="5">
        <f>IF(OR(B405="Пополнение",B405="Дивиденд",B405="Купон"),C405,IF(OR(B405="Вывод",B405="Налог",B405="Комиссия"),-C405,""))</f>
        <v/>
      </c>
      <c r="F405" s="5">
        <f>IF(A405&lt;&gt;"",IF(B405="Пополнение",-C405,IF(B405="Вывод",C405,0)),IF(A404&lt;&gt;"",'Итоги'!$B$4,""))</f>
        <v/>
      </c>
      <c r="G405" s="7">
        <f>IF(A405&lt;&gt;"",A405,IF(A404&lt;&gt;"",TODAY(),""))</f>
        <v/>
      </c>
    </row>
    <row r="406">
      <c r="A406" s="4" t="n"/>
      <c r="C406" s="6" t="n"/>
      <c r="E406" s="5">
        <f>IF(OR(B406="Пополнение",B406="Дивиденд",B406="Купон"),C406,IF(OR(B406="Вывод",B406="Налог",B406="Комиссия"),-C406,""))</f>
        <v/>
      </c>
      <c r="F406" s="5">
        <f>IF(A406&lt;&gt;"",IF(B406="Пополнение",-C406,IF(B406="Вывод",C406,0)),IF(A405&lt;&gt;"",'Итоги'!$B$4,""))</f>
        <v/>
      </c>
      <c r="G406" s="7">
        <f>IF(A406&lt;&gt;"",A406,IF(A405&lt;&gt;"",TODAY(),""))</f>
        <v/>
      </c>
    </row>
    <row r="407">
      <c r="A407" s="4" t="n"/>
      <c r="C407" s="6" t="n"/>
      <c r="E407" s="5">
        <f>IF(OR(B407="Пополнение",B407="Дивиденд",B407="Купон"),C407,IF(OR(B407="Вывод",B407="Налог",B407="Комиссия"),-C407,""))</f>
        <v/>
      </c>
      <c r="F407" s="5">
        <f>IF(A407&lt;&gt;"",IF(B407="Пополнение",-C407,IF(B407="Вывод",C407,0)),IF(A406&lt;&gt;"",'Итоги'!$B$4,""))</f>
        <v/>
      </c>
      <c r="G407" s="7">
        <f>IF(A407&lt;&gt;"",A407,IF(A406&lt;&gt;"",TODAY(),""))</f>
        <v/>
      </c>
    </row>
    <row r="408">
      <c r="A408" s="4" t="n"/>
      <c r="C408" s="6" t="n"/>
      <c r="E408" s="5">
        <f>IF(OR(B408="Пополнение",B408="Дивиденд",B408="Купон"),C408,IF(OR(B408="Вывод",B408="Налог",B408="Комиссия"),-C408,""))</f>
        <v/>
      </c>
      <c r="F408" s="5">
        <f>IF(A408&lt;&gt;"",IF(B408="Пополнение",-C408,IF(B408="Вывод",C408,0)),IF(A407&lt;&gt;"",'Итоги'!$B$4,""))</f>
        <v/>
      </c>
      <c r="G408" s="7">
        <f>IF(A408&lt;&gt;"",A408,IF(A407&lt;&gt;"",TODAY(),""))</f>
        <v/>
      </c>
    </row>
    <row r="409">
      <c r="A409" s="4" t="n"/>
      <c r="C409" s="6" t="n"/>
      <c r="E409" s="5">
        <f>IF(OR(B409="Пополнение",B409="Дивиденд",B409="Купон"),C409,IF(OR(B409="Вывод",B409="Налог",B409="Комиссия"),-C409,""))</f>
        <v/>
      </c>
      <c r="F409" s="5">
        <f>IF(A409&lt;&gt;"",IF(B409="Пополнение",-C409,IF(B409="Вывод",C409,0)),IF(A408&lt;&gt;"",'Итоги'!$B$4,""))</f>
        <v/>
      </c>
      <c r="G409" s="7">
        <f>IF(A409&lt;&gt;"",A409,IF(A408&lt;&gt;"",TODAY(),""))</f>
        <v/>
      </c>
    </row>
    <row r="410">
      <c r="A410" s="4" t="n"/>
      <c r="C410" s="6" t="n"/>
      <c r="E410" s="5">
        <f>IF(OR(B410="Пополнение",B410="Дивиденд",B410="Купон"),C410,IF(OR(B410="Вывод",B410="Налог",B410="Комиссия"),-C410,""))</f>
        <v/>
      </c>
      <c r="F410" s="5">
        <f>IF(A410&lt;&gt;"",IF(B410="Пополнение",-C410,IF(B410="Вывод",C410,0)),IF(A409&lt;&gt;"",'Итоги'!$B$4,""))</f>
        <v/>
      </c>
      <c r="G410" s="7">
        <f>IF(A410&lt;&gt;"",A410,IF(A409&lt;&gt;"",TODAY(),""))</f>
        <v/>
      </c>
    </row>
    <row r="411">
      <c r="A411" s="4" t="n"/>
      <c r="C411" s="6" t="n"/>
      <c r="E411" s="5">
        <f>IF(OR(B411="Пополнение",B411="Дивиденд",B411="Купон"),C411,IF(OR(B411="Вывод",B411="Налог",B411="Комиссия"),-C411,""))</f>
        <v/>
      </c>
      <c r="F411" s="5">
        <f>IF(A411&lt;&gt;"",IF(B411="Пополнение",-C411,IF(B411="Вывод",C411,0)),IF(A410&lt;&gt;"",'Итоги'!$B$4,""))</f>
        <v/>
      </c>
      <c r="G411" s="7">
        <f>IF(A411&lt;&gt;"",A411,IF(A410&lt;&gt;"",TODAY(),""))</f>
        <v/>
      </c>
    </row>
    <row r="412">
      <c r="A412" s="4" t="n"/>
      <c r="C412" s="6" t="n"/>
      <c r="E412" s="5">
        <f>IF(OR(B412="Пополнение",B412="Дивиденд",B412="Купон"),C412,IF(OR(B412="Вывод",B412="Налог",B412="Комиссия"),-C412,""))</f>
        <v/>
      </c>
      <c r="F412" s="5">
        <f>IF(A412&lt;&gt;"",IF(B412="Пополнение",-C412,IF(B412="Вывод",C412,0)),IF(A411&lt;&gt;"",'Итоги'!$B$4,""))</f>
        <v/>
      </c>
      <c r="G412" s="7">
        <f>IF(A412&lt;&gt;"",A412,IF(A411&lt;&gt;"",TODAY(),""))</f>
        <v/>
      </c>
    </row>
    <row r="413">
      <c r="A413" s="4" t="n"/>
      <c r="C413" s="6" t="n"/>
      <c r="E413" s="5">
        <f>IF(OR(B413="Пополнение",B413="Дивиденд",B413="Купон"),C413,IF(OR(B413="Вывод",B413="Налог",B413="Комиссия"),-C413,""))</f>
        <v/>
      </c>
      <c r="F413" s="5">
        <f>IF(A413&lt;&gt;"",IF(B413="Пополнение",-C413,IF(B413="Вывод",C413,0)),IF(A412&lt;&gt;"",'Итоги'!$B$4,""))</f>
        <v/>
      </c>
      <c r="G413" s="7">
        <f>IF(A413&lt;&gt;"",A413,IF(A412&lt;&gt;"",TODAY(),""))</f>
        <v/>
      </c>
    </row>
    <row r="414">
      <c r="A414" s="4" t="n"/>
      <c r="C414" s="6" t="n"/>
      <c r="E414" s="5">
        <f>IF(OR(B414="Пополнение",B414="Дивиденд",B414="Купон"),C414,IF(OR(B414="Вывод",B414="Налог",B414="Комиссия"),-C414,""))</f>
        <v/>
      </c>
      <c r="F414" s="5">
        <f>IF(A414&lt;&gt;"",IF(B414="Пополнение",-C414,IF(B414="Вывод",C414,0)),IF(A413&lt;&gt;"",'Итоги'!$B$4,""))</f>
        <v/>
      </c>
      <c r="G414" s="7">
        <f>IF(A414&lt;&gt;"",A414,IF(A413&lt;&gt;"",TODAY(),""))</f>
        <v/>
      </c>
    </row>
    <row r="415">
      <c r="A415" s="4" t="n"/>
      <c r="C415" s="6" t="n"/>
      <c r="E415" s="5">
        <f>IF(OR(B415="Пополнение",B415="Дивиденд",B415="Купон"),C415,IF(OR(B415="Вывод",B415="Налог",B415="Комиссия"),-C415,""))</f>
        <v/>
      </c>
      <c r="F415" s="5">
        <f>IF(A415&lt;&gt;"",IF(B415="Пополнение",-C415,IF(B415="Вывод",C415,0)),IF(A414&lt;&gt;"",'Итоги'!$B$4,""))</f>
        <v/>
      </c>
      <c r="G415" s="7">
        <f>IF(A415&lt;&gt;"",A415,IF(A414&lt;&gt;"",TODAY(),""))</f>
        <v/>
      </c>
    </row>
    <row r="416">
      <c r="A416" s="4" t="n"/>
      <c r="C416" s="6" t="n"/>
      <c r="E416" s="5">
        <f>IF(OR(B416="Пополнение",B416="Дивиденд",B416="Купон"),C416,IF(OR(B416="Вывод",B416="Налог",B416="Комиссия"),-C416,""))</f>
        <v/>
      </c>
      <c r="F416" s="5">
        <f>IF(A416&lt;&gt;"",IF(B416="Пополнение",-C416,IF(B416="Вывод",C416,0)),IF(A415&lt;&gt;"",'Итоги'!$B$4,""))</f>
        <v/>
      </c>
      <c r="G416" s="7">
        <f>IF(A416&lt;&gt;"",A416,IF(A415&lt;&gt;"",TODAY(),""))</f>
        <v/>
      </c>
    </row>
    <row r="417">
      <c r="A417" s="4" t="n"/>
      <c r="C417" s="6" t="n"/>
      <c r="E417" s="5">
        <f>IF(OR(B417="Пополнение",B417="Дивиденд",B417="Купон"),C417,IF(OR(B417="Вывод",B417="Налог",B417="Комиссия"),-C417,""))</f>
        <v/>
      </c>
      <c r="F417" s="5">
        <f>IF(A417&lt;&gt;"",IF(B417="Пополнение",-C417,IF(B417="Вывод",C417,0)),IF(A416&lt;&gt;"",'Итоги'!$B$4,""))</f>
        <v/>
      </c>
      <c r="G417" s="7">
        <f>IF(A417&lt;&gt;"",A417,IF(A416&lt;&gt;"",TODAY(),""))</f>
        <v/>
      </c>
    </row>
    <row r="418">
      <c r="A418" s="4" t="n"/>
      <c r="C418" s="6" t="n"/>
      <c r="E418" s="5">
        <f>IF(OR(B418="Пополнение",B418="Дивиденд",B418="Купон"),C418,IF(OR(B418="Вывод",B418="Налог",B418="Комиссия"),-C418,""))</f>
        <v/>
      </c>
      <c r="F418" s="5">
        <f>IF(A418&lt;&gt;"",IF(B418="Пополнение",-C418,IF(B418="Вывод",C418,0)),IF(A417&lt;&gt;"",'Итоги'!$B$4,""))</f>
        <v/>
      </c>
      <c r="G418" s="7">
        <f>IF(A418&lt;&gt;"",A418,IF(A417&lt;&gt;"",TODAY(),""))</f>
        <v/>
      </c>
    </row>
    <row r="419">
      <c r="A419" s="4" t="n"/>
      <c r="C419" s="6" t="n"/>
      <c r="E419" s="5">
        <f>IF(OR(B419="Пополнение",B419="Дивиденд",B419="Купон"),C419,IF(OR(B419="Вывод",B419="Налог",B419="Комиссия"),-C419,""))</f>
        <v/>
      </c>
      <c r="F419" s="5">
        <f>IF(A419&lt;&gt;"",IF(B419="Пополнение",-C419,IF(B419="Вывод",C419,0)),IF(A418&lt;&gt;"",'Итоги'!$B$4,""))</f>
        <v/>
      </c>
      <c r="G419" s="7">
        <f>IF(A419&lt;&gt;"",A419,IF(A418&lt;&gt;"",TODAY(),""))</f>
        <v/>
      </c>
    </row>
    <row r="420">
      <c r="A420" s="4" t="n"/>
      <c r="C420" s="6" t="n"/>
      <c r="E420" s="5">
        <f>IF(OR(B420="Пополнение",B420="Дивиденд",B420="Купон"),C420,IF(OR(B420="Вывод",B420="Налог",B420="Комиссия"),-C420,""))</f>
        <v/>
      </c>
      <c r="F420" s="5">
        <f>IF(A420&lt;&gt;"",IF(B420="Пополнение",-C420,IF(B420="Вывод",C420,0)),IF(A419&lt;&gt;"",'Итоги'!$B$4,""))</f>
        <v/>
      </c>
      <c r="G420" s="7">
        <f>IF(A420&lt;&gt;"",A420,IF(A419&lt;&gt;"",TODAY(),""))</f>
        <v/>
      </c>
    </row>
    <row r="421">
      <c r="A421" s="4" t="n"/>
      <c r="C421" s="6" t="n"/>
      <c r="E421" s="5">
        <f>IF(OR(B421="Пополнение",B421="Дивиденд",B421="Купон"),C421,IF(OR(B421="Вывод",B421="Налог",B421="Комиссия"),-C421,""))</f>
        <v/>
      </c>
      <c r="F421" s="5">
        <f>IF(A421&lt;&gt;"",IF(B421="Пополнение",-C421,IF(B421="Вывод",C421,0)),IF(A420&lt;&gt;"",'Итоги'!$B$4,""))</f>
        <v/>
      </c>
      <c r="G421" s="7">
        <f>IF(A421&lt;&gt;"",A421,IF(A420&lt;&gt;"",TODAY(),""))</f>
        <v/>
      </c>
    </row>
    <row r="422">
      <c r="A422" s="4" t="n"/>
      <c r="C422" s="6" t="n"/>
      <c r="E422" s="5">
        <f>IF(OR(B422="Пополнение",B422="Дивиденд",B422="Купон"),C422,IF(OR(B422="Вывод",B422="Налог",B422="Комиссия"),-C422,""))</f>
        <v/>
      </c>
      <c r="F422" s="5">
        <f>IF(A422&lt;&gt;"",IF(B422="Пополнение",-C422,IF(B422="Вывод",C422,0)),IF(A421&lt;&gt;"",'Итоги'!$B$4,""))</f>
        <v/>
      </c>
      <c r="G422" s="7">
        <f>IF(A422&lt;&gt;"",A422,IF(A421&lt;&gt;"",TODAY(),""))</f>
        <v/>
      </c>
    </row>
    <row r="423">
      <c r="A423" s="4" t="n"/>
      <c r="C423" s="6" t="n"/>
      <c r="E423" s="5">
        <f>IF(OR(B423="Пополнение",B423="Дивиденд",B423="Купон"),C423,IF(OR(B423="Вывод",B423="Налог",B423="Комиссия"),-C423,""))</f>
        <v/>
      </c>
      <c r="F423" s="5">
        <f>IF(A423&lt;&gt;"",IF(B423="Пополнение",-C423,IF(B423="Вывод",C423,0)),IF(A422&lt;&gt;"",'Итоги'!$B$4,""))</f>
        <v/>
      </c>
      <c r="G423" s="7">
        <f>IF(A423&lt;&gt;"",A423,IF(A422&lt;&gt;"",TODAY(),""))</f>
        <v/>
      </c>
    </row>
    <row r="424">
      <c r="A424" s="4" t="n"/>
      <c r="C424" s="6" t="n"/>
      <c r="E424" s="5">
        <f>IF(OR(B424="Пополнение",B424="Дивиденд",B424="Купон"),C424,IF(OR(B424="Вывод",B424="Налог",B424="Комиссия"),-C424,""))</f>
        <v/>
      </c>
      <c r="F424" s="5">
        <f>IF(A424&lt;&gt;"",IF(B424="Пополнение",-C424,IF(B424="Вывод",C424,0)),IF(A423&lt;&gt;"",'Итоги'!$B$4,""))</f>
        <v/>
      </c>
      <c r="G424" s="7">
        <f>IF(A424&lt;&gt;"",A424,IF(A423&lt;&gt;"",TODAY(),""))</f>
        <v/>
      </c>
    </row>
    <row r="425">
      <c r="A425" s="4" t="n"/>
      <c r="C425" s="6" t="n"/>
      <c r="E425" s="5">
        <f>IF(OR(B425="Пополнение",B425="Дивиденд",B425="Купон"),C425,IF(OR(B425="Вывод",B425="Налог",B425="Комиссия"),-C425,""))</f>
        <v/>
      </c>
      <c r="F425" s="5">
        <f>IF(A425&lt;&gt;"",IF(B425="Пополнение",-C425,IF(B425="Вывод",C425,0)),IF(A424&lt;&gt;"",'Итоги'!$B$4,""))</f>
        <v/>
      </c>
      <c r="G425" s="7">
        <f>IF(A425&lt;&gt;"",A425,IF(A424&lt;&gt;"",TODAY(),""))</f>
        <v/>
      </c>
    </row>
    <row r="426">
      <c r="A426" s="4" t="n"/>
      <c r="C426" s="6" t="n"/>
      <c r="E426" s="5">
        <f>IF(OR(B426="Пополнение",B426="Дивиденд",B426="Купон"),C426,IF(OR(B426="Вывод",B426="Налог",B426="Комиссия"),-C426,""))</f>
        <v/>
      </c>
      <c r="F426" s="5">
        <f>IF(A426&lt;&gt;"",IF(B426="Пополнение",-C426,IF(B426="Вывод",C426,0)),IF(A425&lt;&gt;"",'Итоги'!$B$4,""))</f>
        <v/>
      </c>
      <c r="G426" s="7">
        <f>IF(A426&lt;&gt;"",A426,IF(A425&lt;&gt;"",TODAY(),""))</f>
        <v/>
      </c>
    </row>
    <row r="427">
      <c r="A427" s="4" t="n"/>
      <c r="C427" s="6" t="n"/>
      <c r="E427" s="5">
        <f>IF(OR(B427="Пополнение",B427="Дивиденд",B427="Купон"),C427,IF(OR(B427="Вывод",B427="Налог",B427="Комиссия"),-C427,""))</f>
        <v/>
      </c>
      <c r="F427" s="5">
        <f>IF(A427&lt;&gt;"",IF(B427="Пополнение",-C427,IF(B427="Вывод",C427,0)),IF(A426&lt;&gt;"",'Итоги'!$B$4,""))</f>
        <v/>
      </c>
      <c r="G427" s="7">
        <f>IF(A427&lt;&gt;"",A427,IF(A426&lt;&gt;"",TODAY(),""))</f>
        <v/>
      </c>
    </row>
    <row r="428">
      <c r="A428" s="4" t="n"/>
      <c r="C428" s="6" t="n"/>
      <c r="E428" s="5">
        <f>IF(OR(B428="Пополнение",B428="Дивиденд",B428="Купон"),C428,IF(OR(B428="Вывод",B428="Налог",B428="Комиссия"),-C428,""))</f>
        <v/>
      </c>
      <c r="F428" s="5">
        <f>IF(A428&lt;&gt;"",IF(B428="Пополнение",-C428,IF(B428="Вывод",C428,0)),IF(A427&lt;&gt;"",'Итоги'!$B$4,""))</f>
        <v/>
      </c>
      <c r="G428" s="7">
        <f>IF(A428&lt;&gt;"",A428,IF(A427&lt;&gt;"",TODAY(),""))</f>
        <v/>
      </c>
    </row>
    <row r="429">
      <c r="A429" s="4" t="n"/>
      <c r="C429" s="6" t="n"/>
      <c r="E429" s="5">
        <f>IF(OR(B429="Пополнение",B429="Дивиденд",B429="Купон"),C429,IF(OR(B429="Вывод",B429="Налог",B429="Комиссия"),-C429,""))</f>
        <v/>
      </c>
      <c r="F429" s="5">
        <f>IF(A429&lt;&gt;"",IF(B429="Пополнение",-C429,IF(B429="Вывод",C429,0)),IF(A428&lt;&gt;"",'Итоги'!$B$4,""))</f>
        <v/>
      </c>
      <c r="G429" s="7">
        <f>IF(A429&lt;&gt;"",A429,IF(A428&lt;&gt;"",TODAY(),""))</f>
        <v/>
      </c>
    </row>
    <row r="430">
      <c r="A430" s="4" t="n"/>
      <c r="C430" s="6" t="n"/>
      <c r="E430" s="5">
        <f>IF(OR(B430="Пополнение",B430="Дивиденд",B430="Купон"),C430,IF(OR(B430="Вывод",B430="Налог",B430="Комиссия"),-C430,""))</f>
        <v/>
      </c>
      <c r="F430" s="5">
        <f>IF(A430&lt;&gt;"",IF(B430="Пополнение",-C430,IF(B430="Вывод",C430,0)),IF(A429&lt;&gt;"",'Итоги'!$B$4,""))</f>
        <v/>
      </c>
      <c r="G430" s="7">
        <f>IF(A430&lt;&gt;"",A430,IF(A429&lt;&gt;"",TODAY(),""))</f>
        <v/>
      </c>
    </row>
    <row r="431">
      <c r="A431" s="4" t="n"/>
      <c r="C431" s="6" t="n"/>
      <c r="E431" s="5">
        <f>IF(OR(B431="Пополнение",B431="Дивиденд",B431="Купон"),C431,IF(OR(B431="Вывод",B431="Налог",B431="Комиссия"),-C431,""))</f>
        <v/>
      </c>
      <c r="F431" s="5">
        <f>IF(A431&lt;&gt;"",IF(B431="Пополнение",-C431,IF(B431="Вывод",C431,0)),IF(A430&lt;&gt;"",'Итоги'!$B$4,""))</f>
        <v/>
      </c>
      <c r="G431" s="7">
        <f>IF(A431&lt;&gt;"",A431,IF(A430&lt;&gt;"",TODAY(),""))</f>
        <v/>
      </c>
    </row>
    <row r="432">
      <c r="A432" s="4" t="n"/>
      <c r="C432" s="6" t="n"/>
      <c r="E432" s="5">
        <f>IF(OR(B432="Пополнение",B432="Дивиденд",B432="Купон"),C432,IF(OR(B432="Вывод",B432="Налог",B432="Комиссия"),-C432,""))</f>
        <v/>
      </c>
      <c r="F432" s="5">
        <f>IF(A432&lt;&gt;"",IF(B432="Пополнение",-C432,IF(B432="Вывод",C432,0)),IF(A431&lt;&gt;"",'Итоги'!$B$4,""))</f>
        <v/>
      </c>
      <c r="G432" s="7">
        <f>IF(A432&lt;&gt;"",A432,IF(A431&lt;&gt;"",TODAY(),""))</f>
        <v/>
      </c>
    </row>
    <row r="433">
      <c r="A433" s="4" t="n"/>
      <c r="C433" s="6" t="n"/>
      <c r="E433" s="5">
        <f>IF(OR(B433="Пополнение",B433="Дивиденд",B433="Купон"),C433,IF(OR(B433="Вывод",B433="Налог",B433="Комиссия"),-C433,""))</f>
        <v/>
      </c>
      <c r="F433" s="5">
        <f>IF(A433&lt;&gt;"",IF(B433="Пополнение",-C433,IF(B433="Вывод",C433,0)),IF(A432&lt;&gt;"",'Итоги'!$B$4,""))</f>
        <v/>
      </c>
      <c r="G433" s="7">
        <f>IF(A433&lt;&gt;"",A433,IF(A432&lt;&gt;"",TODAY(),""))</f>
        <v/>
      </c>
    </row>
    <row r="434">
      <c r="A434" s="4" t="n"/>
      <c r="C434" s="6" t="n"/>
      <c r="E434" s="5">
        <f>IF(OR(B434="Пополнение",B434="Дивиденд",B434="Купон"),C434,IF(OR(B434="Вывод",B434="Налог",B434="Комиссия"),-C434,""))</f>
        <v/>
      </c>
      <c r="F434" s="5">
        <f>IF(A434&lt;&gt;"",IF(B434="Пополнение",-C434,IF(B434="Вывод",C434,0)),IF(A433&lt;&gt;"",'Итоги'!$B$4,""))</f>
        <v/>
      </c>
      <c r="G434" s="7">
        <f>IF(A434&lt;&gt;"",A434,IF(A433&lt;&gt;"",TODAY(),""))</f>
        <v/>
      </c>
    </row>
    <row r="435">
      <c r="A435" s="4" t="n"/>
      <c r="C435" s="6" t="n"/>
      <c r="E435" s="5">
        <f>IF(OR(B435="Пополнение",B435="Дивиденд",B435="Купон"),C435,IF(OR(B435="Вывод",B435="Налог",B435="Комиссия"),-C435,""))</f>
        <v/>
      </c>
      <c r="F435" s="5">
        <f>IF(A435&lt;&gt;"",IF(B435="Пополнение",-C435,IF(B435="Вывод",C435,0)),IF(A434&lt;&gt;"",'Итоги'!$B$4,""))</f>
        <v/>
      </c>
      <c r="G435" s="7">
        <f>IF(A435&lt;&gt;"",A435,IF(A434&lt;&gt;"",TODAY(),""))</f>
        <v/>
      </c>
    </row>
    <row r="436">
      <c r="A436" s="4" t="n"/>
      <c r="C436" s="6" t="n"/>
      <c r="E436" s="5">
        <f>IF(OR(B436="Пополнение",B436="Дивиденд",B436="Купон"),C436,IF(OR(B436="Вывод",B436="Налог",B436="Комиссия"),-C436,""))</f>
        <v/>
      </c>
      <c r="F436" s="5">
        <f>IF(A436&lt;&gt;"",IF(B436="Пополнение",-C436,IF(B436="Вывод",C436,0)),IF(A435&lt;&gt;"",'Итоги'!$B$4,""))</f>
        <v/>
      </c>
      <c r="G436" s="7">
        <f>IF(A436&lt;&gt;"",A436,IF(A435&lt;&gt;"",TODAY(),""))</f>
        <v/>
      </c>
    </row>
    <row r="437">
      <c r="A437" s="4" t="n"/>
      <c r="C437" s="6" t="n"/>
      <c r="E437" s="5">
        <f>IF(OR(B437="Пополнение",B437="Дивиденд",B437="Купон"),C437,IF(OR(B437="Вывод",B437="Налог",B437="Комиссия"),-C437,""))</f>
        <v/>
      </c>
      <c r="F437" s="5">
        <f>IF(A437&lt;&gt;"",IF(B437="Пополнение",-C437,IF(B437="Вывод",C437,0)),IF(A436&lt;&gt;"",'Итоги'!$B$4,""))</f>
        <v/>
      </c>
      <c r="G437" s="7">
        <f>IF(A437&lt;&gt;"",A437,IF(A436&lt;&gt;"",TODAY(),""))</f>
        <v/>
      </c>
    </row>
    <row r="438">
      <c r="A438" s="4" t="n"/>
      <c r="C438" s="6" t="n"/>
      <c r="E438" s="5">
        <f>IF(OR(B438="Пополнение",B438="Дивиденд",B438="Купон"),C438,IF(OR(B438="Вывод",B438="Налог",B438="Комиссия"),-C438,""))</f>
        <v/>
      </c>
      <c r="F438" s="5">
        <f>IF(A438&lt;&gt;"",IF(B438="Пополнение",-C438,IF(B438="Вывод",C438,0)),IF(A437&lt;&gt;"",'Итоги'!$B$4,""))</f>
        <v/>
      </c>
      <c r="G438" s="7">
        <f>IF(A438&lt;&gt;"",A438,IF(A437&lt;&gt;"",TODAY(),""))</f>
        <v/>
      </c>
    </row>
    <row r="439">
      <c r="A439" s="4" t="n"/>
      <c r="C439" s="6" t="n"/>
      <c r="E439" s="5">
        <f>IF(OR(B439="Пополнение",B439="Дивиденд",B439="Купон"),C439,IF(OR(B439="Вывод",B439="Налог",B439="Комиссия"),-C439,""))</f>
        <v/>
      </c>
      <c r="F439" s="5">
        <f>IF(A439&lt;&gt;"",IF(B439="Пополнение",-C439,IF(B439="Вывод",C439,0)),IF(A438&lt;&gt;"",'Итоги'!$B$4,""))</f>
        <v/>
      </c>
      <c r="G439" s="7">
        <f>IF(A439&lt;&gt;"",A439,IF(A438&lt;&gt;"",TODAY(),""))</f>
        <v/>
      </c>
    </row>
    <row r="440">
      <c r="A440" s="4" t="n"/>
      <c r="C440" s="6" t="n"/>
      <c r="E440" s="5">
        <f>IF(OR(B440="Пополнение",B440="Дивиденд",B440="Купон"),C440,IF(OR(B440="Вывод",B440="Налог",B440="Комиссия"),-C440,""))</f>
        <v/>
      </c>
      <c r="F440" s="5">
        <f>IF(A440&lt;&gt;"",IF(B440="Пополнение",-C440,IF(B440="Вывод",C440,0)),IF(A439&lt;&gt;"",'Итоги'!$B$4,""))</f>
        <v/>
      </c>
      <c r="G440" s="7">
        <f>IF(A440&lt;&gt;"",A440,IF(A439&lt;&gt;"",TODAY(),""))</f>
        <v/>
      </c>
    </row>
    <row r="441">
      <c r="A441" s="4" t="n"/>
      <c r="C441" s="6" t="n"/>
      <c r="E441" s="5">
        <f>IF(OR(B441="Пополнение",B441="Дивиденд",B441="Купон"),C441,IF(OR(B441="Вывод",B441="Налог",B441="Комиссия"),-C441,""))</f>
        <v/>
      </c>
      <c r="F441" s="5">
        <f>IF(A441&lt;&gt;"",IF(B441="Пополнение",-C441,IF(B441="Вывод",C441,0)),IF(A440&lt;&gt;"",'Итоги'!$B$4,""))</f>
        <v/>
      </c>
      <c r="G441" s="7">
        <f>IF(A441&lt;&gt;"",A441,IF(A440&lt;&gt;"",TODAY(),""))</f>
        <v/>
      </c>
    </row>
    <row r="442">
      <c r="A442" s="4" t="n"/>
      <c r="C442" s="6" t="n"/>
      <c r="E442" s="5">
        <f>IF(OR(B442="Пополнение",B442="Дивиденд",B442="Купон"),C442,IF(OR(B442="Вывод",B442="Налог",B442="Комиссия"),-C442,""))</f>
        <v/>
      </c>
      <c r="F442" s="5">
        <f>IF(A442&lt;&gt;"",IF(B442="Пополнение",-C442,IF(B442="Вывод",C442,0)),IF(A441&lt;&gt;"",'Итоги'!$B$4,""))</f>
        <v/>
      </c>
      <c r="G442" s="7">
        <f>IF(A442&lt;&gt;"",A442,IF(A441&lt;&gt;"",TODAY(),""))</f>
        <v/>
      </c>
    </row>
    <row r="443">
      <c r="A443" s="4" t="n"/>
      <c r="C443" s="6" t="n"/>
      <c r="E443" s="5">
        <f>IF(OR(B443="Пополнение",B443="Дивиденд",B443="Купон"),C443,IF(OR(B443="Вывод",B443="Налог",B443="Комиссия"),-C443,""))</f>
        <v/>
      </c>
      <c r="F443" s="5">
        <f>IF(A443&lt;&gt;"",IF(B443="Пополнение",-C443,IF(B443="Вывод",C443,0)),IF(A442&lt;&gt;"",'Итоги'!$B$4,""))</f>
        <v/>
      </c>
      <c r="G443" s="7">
        <f>IF(A443&lt;&gt;"",A443,IF(A442&lt;&gt;"",TODAY(),""))</f>
        <v/>
      </c>
    </row>
    <row r="444">
      <c r="A444" s="4" t="n"/>
      <c r="C444" s="6" t="n"/>
      <c r="E444" s="5">
        <f>IF(OR(B444="Пополнение",B444="Дивиденд",B444="Купон"),C444,IF(OR(B444="Вывод",B444="Налог",B444="Комиссия"),-C444,""))</f>
        <v/>
      </c>
      <c r="F444" s="5">
        <f>IF(A444&lt;&gt;"",IF(B444="Пополнение",-C444,IF(B444="Вывод",C444,0)),IF(A443&lt;&gt;"",'Итоги'!$B$4,""))</f>
        <v/>
      </c>
      <c r="G444" s="7">
        <f>IF(A444&lt;&gt;"",A444,IF(A443&lt;&gt;"",TODAY(),""))</f>
        <v/>
      </c>
    </row>
    <row r="445">
      <c r="A445" s="4" t="n"/>
      <c r="C445" s="6" t="n"/>
      <c r="E445" s="5">
        <f>IF(OR(B445="Пополнение",B445="Дивиденд",B445="Купон"),C445,IF(OR(B445="Вывод",B445="Налог",B445="Комиссия"),-C445,""))</f>
        <v/>
      </c>
      <c r="F445" s="5">
        <f>IF(A445&lt;&gt;"",IF(B445="Пополнение",-C445,IF(B445="Вывод",C445,0)),IF(A444&lt;&gt;"",'Итоги'!$B$4,""))</f>
        <v/>
      </c>
      <c r="G445" s="7">
        <f>IF(A445&lt;&gt;"",A445,IF(A444&lt;&gt;"",TODAY(),""))</f>
        <v/>
      </c>
    </row>
    <row r="446">
      <c r="A446" s="4" t="n"/>
      <c r="C446" s="6" t="n"/>
      <c r="E446" s="5">
        <f>IF(OR(B446="Пополнение",B446="Дивиденд",B446="Купон"),C446,IF(OR(B446="Вывод",B446="Налог",B446="Комиссия"),-C446,""))</f>
        <v/>
      </c>
      <c r="F446" s="5">
        <f>IF(A446&lt;&gt;"",IF(B446="Пополнение",-C446,IF(B446="Вывод",C446,0)),IF(A445&lt;&gt;"",'Итоги'!$B$4,""))</f>
        <v/>
      </c>
      <c r="G446" s="7">
        <f>IF(A446&lt;&gt;"",A446,IF(A445&lt;&gt;"",TODAY(),""))</f>
        <v/>
      </c>
    </row>
    <row r="447">
      <c r="A447" s="4" t="n"/>
      <c r="C447" s="6" t="n"/>
      <c r="E447" s="5">
        <f>IF(OR(B447="Пополнение",B447="Дивиденд",B447="Купон"),C447,IF(OR(B447="Вывод",B447="Налог",B447="Комиссия"),-C447,""))</f>
        <v/>
      </c>
      <c r="F447" s="5">
        <f>IF(A447&lt;&gt;"",IF(B447="Пополнение",-C447,IF(B447="Вывод",C447,0)),IF(A446&lt;&gt;"",'Итоги'!$B$4,""))</f>
        <v/>
      </c>
      <c r="G447" s="7">
        <f>IF(A447&lt;&gt;"",A447,IF(A446&lt;&gt;"",TODAY(),""))</f>
        <v/>
      </c>
    </row>
    <row r="448">
      <c r="A448" s="4" t="n"/>
      <c r="C448" s="6" t="n"/>
      <c r="E448" s="5">
        <f>IF(OR(B448="Пополнение",B448="Дивиденд",B448="Купон"),C448,IF(OR(B448="Вывод",B448="Налог",B448="Комиссия"),-C448,""))</f>
        <v/>
      </c>
      <c r="F448" s="5">
        <f>IF(A448&lt;&gt;"",IF(B448="Пополнение",-C448,IF(B448="Вывод",C448,0)),IF(A447&lt;&gt;"",'Итоги'!$B$4,""))</f>
        <v/>
      </c>
      <c r="G448" s="7">
        <f>IF(A448&lt;&gt;"",A448,IF(A447&lt;&gt;"",TODAY(),""))</f>
        <v/>
      </c>
    </row>
    <row r="449">
      <c r="A449" s="4" t="n"/>
      <c r="C449" s="6" t="n"/>
      <c r="E449" s="5">
        <f>IF(OR(B449="Пополнение",B449="Дивиденд",B449="Купон"),C449,IF(OR(B449="Вывод",B449="Налог",B449="Комиссия"),-C449,""))</f>
        <v/>
      </c>
      <c r="F449" s="5">
        <f>IF(A449&lt;&gt;"",IF(B449="Пополнение",-C449,IF(B449="Вывод",C449,0)),IF(A448&lt;&gt;"",'Итоги'!$B$4,""))</f>
        <v/>
      </c>
      <c r="G449" s="7">
        <f>IF(A449&lt;&gt;"",A449,IF(A448&lt;&gt;"",TODAY(),""))</f>
        <v/>
      </c>
    </row>
    <row r="450">
      <c r="A450" s="4" t="n"/>
      <c r="C450" s="6" t="n"/>
      <c r="E450" s="5">
        <f>IF(OR(B450="Пополнение",B450="Дивиденд",B450="Купон"),C450,IF(OR(B450="Вывод",B450="Налог",B450="Комиссия"),-C450,""))</f>
        <v/>
      </c>
      <c r="F450" s="5">
        <f>IF(A450&lt;&gt;"",IF(B450="Пополнение",-C450,IF(B450="Вывод",C450,0)),IF(A449&lt;&gt;"",'Итоги'!$B$4,""))</f>
        <v/>
      </c>
      <c r="G450" s="7">
        <f>IF(A450&lt;&gt;"",A450,IF(A449&lt;&gt;"",TODAY(),""))</f>
        <v/>
      </c>
    </row>
    <row r="451">
      <c r="A451" s="4" t="n"/>
      <c r="C451" s="6" t="n"/>
      <c r="E451" s="5">
        <f>IF(OR(B451="Пополнение",B451="Дивиденд",B451="Купон"),C451,IF(OR(B451="Вывод",B451="Налог",B451="Комиссия"),-C451,""))</f>
        <v/>
      </c>
      <c r="F451" s="5">
        <f>IF(A451&lt;&gt;"",IF(B451="Пополнение",-C451,IF(B451="Вывод",C451,0)),IF(A450&lt;&gt;"",'Итоги'!$B$4,""))</f>
        <v/>
      </c>
      <c r="G451" s="7">
        <f>IF(A451&lt;&gt;"",A451,IF(A450&lt;&gt;"",TODAY(),""))</f>
        <v/>
      </c>
    </row>
    <row r="452">
      <c r="A452" s="4" t="n"/>
      <c r="C452" s="6" t="n"/>
      <c r="E452" s="5">
        <f>IF(OR(B452="Пополнение",B452="Дивиденд",B452="Купон"),C452,IF(OR(B452="Вывод",B452="Налог",B452="Комиссия"),-C452,""))</f>
        <v/>
      </c>
      <c r="F452" s="5">
        <f>IF(A452&lt;&gt;"",IF(B452="Пополнение",-C452,IF(B452="Вывод",C452,0)),IF(A451&lt;&gt;"",'Итоги'!$B$4,""))</f>
        <v/>
      </c>
      <c r="G452" s="7">
        <f>IF(A452&lt;&gt;"",A452,IF(A451&lt;&gt;"",TODAY(),""))</f>
        <v/>
      </c>
    </row>
    <row r="453">
      <c r="A453" s="4" t="n"/>
      <c r="C453" s="6" t="n"/>
      <c r="E453" s="5">
        <f>IF(OR(B453="Пополнение",B453="Дивиденд",B453="Купон"),C453,IF(OR(B453="Вывод",B453="Налог",B453="Комиссия"),-C453,""))</f>
        <v/>
      </c>
      <c r="F453" s="5">
        <f>IF(A453&lt;&gt;"",IF(B453="Пополнение",-C453,IF(B453="Вывод",C453,0)),IF(A452&lt;&gt;"",'Итоги'!$B$4,""))</f>
        <v/>
      </c>
      <c r="G453" s="7">
        <f>IF(A453&lt;&gt;"",A453,IF(A452&lt;&gt;"",TODAY(),""))</f>
        <v/>
      </c>
    </row>
    <row r="454">
      <c r="A454" s="4" t="n"/>
      <c r="C454" s="6" t="n"/>
      <c r="E454" s="5">
        <f>IF(OR(B454="Пополнение",B454="Дивиденд",B454="Купон"),C454,IF(OR(B454="Вывод",B454="Налог",B454="Комиссия"),-C454,""))</f>
        <v/>
      </c>
      <c r="F454" s="5">
        <f>IF(A454&lt;&gt;"",IF(B454="Пополнение",-C454,IF(B454="Вывод",C454,0)),IF(A453&lt;&gt;"",'Итоги'!$B$4,""))</f>
        <v/>
      </c>
      <c r="G454" s="7">
        <f>IF(A454&lt;&gt;"",A454,IF(A453&lt;&gt;"",TODAY(),""))</f>
        <v/>
      </c>
    </row>
    <row r="455">
      <c r="A455" s="4" t="n"/>
      <c r="C455" s="6" t="n"/>
      <c r="E455" s="5">
        <f>IF(OR(B455="Пополнение",B455="Дивиденд",B455="Купон"),C455,IF(OR(B455="Вывод",B455="Налог",B455="Комиссия"),-C455,""))</f>
        <v/>
      </c>
      <c r="F455" s="5">
        <f>IF(A455&lt;&gt;"",IF(B455="Пополнение",-C455,IF(B455="Вывод",C455,0)),IF(A454&lt;&gt;"",'Итоги'!$B$4,""))</f>
        <v/>
      </c>
      <c r="G455" s="7">
        <f>IF(A455&lt;&gt;"",A455,IF(A454&lt;&gt;"",TODAY(),""))</f>
        <v/>
      </c>
    </row>
    <row r="456">
      <c r="A456" s="4" t="n"/>
      <c r="C456" s="6" t="n"/>
      <c r="E456" s="5">
        <f>IF(OR(B456="Пополнение",B456="Дивиденд",B456="Купон"),C456,IF(OR(B456="Вывод",B456="Налог",B456="Комиссия"),-C456,""))</f>
        <v/>
      </c>
      <c r="F456" s="5">
        <f>IF(A456&lt;&gt;"",IF(B456="Пополнение",-C456,IF(B456="Вывод",C456,0)),IF(A455&lt;&gt;"",'Итоги'!$B$4,""))</f>
        <v/>
      </c>
      <c r="G456" s="7">
        <f>IF(A456&lt;&gt;"",A456,IF(A455&lt;&gt;"",TODAY(),""))</f>
        <v/>
      </c>
    </row>
    <row r="457">
      <c r="A457" s="4" t="n"/>
      <c r="C457" s="6" t="n"/>
      <c r="E457" s="5">
        <f>IF(OR(B457="Пополнение",B457="Дивиденд",B457="Купон"),C457,IF(OR(B457="Вывод",B457="Налог",B457="Комиссия"),-C457,""))</f>
        <v/>
      </c>
      <c r="F457" s="5">
        <f>IF(A457&lt;&gt;"",IF(B457="Пополнение",-C457,IF(B457="Вывод",C457,0)),IF(A456&lt;&gt;"",'Итоги'!$B$4,""))</f>
        <v/>
      </c>
      <c r="G457" s="7">
        <f>IF(A457&lt;&gt;"",A457,IF(A456&lt;&gt;"",TODAY(),""))</f>
        <v/>
      </c>
    </row>
    <row r="458">
      <c r="A458" s="4" t="n"/>
      <c r="C458" s="6" t="n"/>
      <c r="E458" s="5">
        <f>IF(OR(B458="Пополнение",B458="Дивиденд",B458="Купон"),C458,IF(OR(B458="Вывод",B458="Налог",B458="Комиссия"),-C458,""))</f>
        <v/>
      </c>
      <c r="F458" s="5">
        <f>IF(A458&lt;&gt;"",IF(B458="Пополнение",-C458,IF(B458="Вывод",C458,0)),IF(A457&lt;&gt;"",'Итоги'!$B$4,""))</f>
        <v/>
      </c>
      <c r="G458" s="7">
        <f>IF(A458&lt;&gt;"",A458,IF(A457&lt;&gt;"",TODAY(),""))</f>
        <v/>
      </c>
    </row>
    <row r="459">
      <c r="A459" s="4" t="n"/>
      <c r="C459" s="6" t="n"/>
      <c r="E459" s="5">
        <f>IF(OR(B459="Пополнение",B459="Дивиденд",B459="Купон"),C459,IF(OR(B459="Вывод",B459="Налог",B459="Комиссия"),-C459,""))</f>
        <v/>
      </c>
      <c r="F459" s="5">
        <f>IF(A459&lt;&gt;"",IF(B459="Пополнение",-C459,IF(B459="Вывод",C459,0)),IF(A458&lt;&gt;"",'Итоги'!$B$4,""))</f>
        <v/>
      </c>
      <c r="G459" s="7">
        <f>IF(A459&lt;&gt;"",A459,IF(A458&lt;&gt;"",TODAY(),""))</f>
        <v/>
      </c>
    </row>
    <row r="460">
      <c r="A460" s="4" t="n"/>
      <c r="C460" s="6" t="n"/>
      <c r="E460" s="5">
        <f>IF(OR(B460="Пополнение",B460="Дивиденд",B460="Купон"),C460,IF(OR(B460="Вывод",B460="Налог",B460="Комиссия"),-C460,""))</f>
        <v/>
      </c>
      <c r="F460" s="5">
        <f>IF(A460&lt;&gt;"",IF(B460="Пополнение",-C460,IF(B460="Вывод",C460,0)),IF(A459&lt;&gt;"",'Итоги'!$B$4,""))</f>
        <v/>
      </c>
      <c r="G460" s="7">
        <f>IF(A460&lt;&gt;"",A460,IF(A459&lt;&gt;"",TODAY(),""))</f>
        <v/>
      </c>
    </row>
    <row r="461">
      <c r="A461" s="4" t="n"/>
      <c r="C461" s="6" t="n"/>
      <c r="E461" s="5">
        <f>IF(OR(B461="Пополнение",B461="Дивиденд",B461="Купон"),C461,IF(OR(B461="Вывод",B461="Налог",B461="Комиссия"),-C461,""))</f>
        <v/>
      </c>
      <c r="F461" s="5">
        <f>IF(A461&lt;&gt;"",IF(B461="Пополнение",-C461,IF(B461="Вывод",C461,0)),IF(A460&lt;&gt;"",'Итоги'!$B$4,""))</f>
        <v/>
      </c>
      <c r="G461" s="7">
        <f>IF(A461&lt;&gt;"",A461,IF(A460&lt;&gt;"",TODAY(),""))</f>
        <v/>
      </c>
    </row>
    <row r="462">
      <c r="A462" s="4" t="n"/>
      <c r="C462" s="6" t="n"/>
      <c r="E462" s="5">
        <f>IF(OR(B462="Пополнение",B462="Дивиденд",B462="Купон"),C462,IF(OR(B462="Вывод",B462="Налог",B462="Комиссия"),-C462,""))</f>
        <v/>
      </c>
      <c r="F462" s="5">
        <f>IF(A462&lt;&gt;"",IF(B462="Пополнение",-C462,IF(B462="Вывод",C462,0)),IF(A461&lt;&gt;"",'Итоги'!$B$4,""))</f>
        <v/>
      </c>
      <c r="G462" s="7">
        <f>IF(A462&lt;&gt;"",A462,IF(A461&lt;&gt;"",TODAY(),""))</f>
        <v/>
      </c>
    </row>
    <row r="463">
      <c r="A463" s="4" t="n"/>
      <c r="C463" s="6" t="n"/>
      <c r="E463" s="5">
        <f>IF(OR(B463="Пополнение",B463="Дивиденд",B463="Купон"),C463,IF(OR(B463="Вывод",B463="Налог",B463="Комиссия"),-C463,""))</f>
        <v/>
      </c>
      <c r="F463" s="5">
        <f>IF(A463&lt;&gt;"",IF(B463="Пополнение",-C463,IF(B463="Вывод",C463,0)),IF(A462&lt;&gt;"",'Итоги'!$B$4,""))</f>
        <v/>
      </c>
      <c r="G463" s="7">
        <f>IF(A463&lt;&gt;"",A463,IF(A462&lt;&gt;"",TODAY(),""))</f>
        <v/>
      </c>
    </row>
    <row r="464">
      <c r="A464" s="4" t="n"/>
      <c r="C464" s="6" t="n"/>
      <c r="E464" s="5">
        <f>IF(OR(B464="Пополнение",B464="Дивиденд",B464="Купон"),C464,IF(OR(B464="Вывод",B464="Налог",B464="Комиссия"),-C464,""))</f>
        <v/>
      </c>
      <c r="F464" s="5">
        <f>IF(A464&lt;&gt;"",IF(B464="Пополнение",-C464,IF(B464="Вывод",C464,0)),IF(A463&lt;&gt;"",'Итоги'!$B$4,""))</f>
        <v/>
      </c>
      <c r="G464" s="7">
        <f>IF(A464&lt;&gt;"",A464,IF(A463&lt;&gt;"",TODAY(),""))</f>
        <v/>
      </c>
    </row>
    <row r="465">
      <c r="A465" s="4" t="n"/>
      <c r="C465" s="6" t="n"/>
      <c r="E465" s="5">
        <f>IF(OR(B465="Пополнение",B465="Дивиденд",B465="Купон"),C465,IF(OR(B465="Вывод",B465="Налог",B465="Комиссия"),-C465,""))</f>
        <v/>
      </c>
      <c r="F465" s="5">
        <f>IF(A465&lt;&gt;"",IF(B465="Пополнение",-C465,IF(B465="Вывод",C465,0)),IF(A464&lt;&gt;"",'Итоги'!$B$4,""))</f>
        <v/>
      </c>
      <c r="G465" s="7">
        <f>IF(A465&lt;&gt;"",A465,IF(A464&lt;&gt;"",TODAY(),""))</f>
        <v/>
      </c>
    </row>
    <row r="466">
      <c r="A466" s="4" t="n"/>
      <c r="C466" s="6" t="n"/>
      <c r="E466" s="5">
        <f>IF(OR(B466="Пополнение",B466="Дивиденд",B466="Купон"),C466,IF(OR(B466="Вывод",B466="Налог",B466="Комиссия"),-C466,""))</f>
        <v/>
      </c>
      <c r="F466" s="5">
        <f>IF(A466&lt;&gt;"",IF(B466="Пополнение",-C466,IF(B466="Вывод",C466,0)),IF(A465&lt;&gt;"",'Итоги'!$B$4,""))</f>
        <v/>
      </c>
      <c r="G466" s="7">
        <f>IF(A466&lt;&gt;"",A466,IF(A465&lt;&gt;"",TODAY(),""))</f>
        <v/>
      </c>
    </row>
    <row r="467">
      <c r="A467" s="4" t="n"/>
      <c r="C467" s="6" t="n"/>
      <c r="E467" s="5">
        <f>IF(OR(B467="Пополнение",B467="Дивиденд",B467="Купон"),C467,IF(OR(B467="Вывод",B467="Налог",B467="Комиссия"),-C467,""))</f>
        <v/>
      </c>
      <c r="F467" s="5">
        <f>IF(A467&lt;&gt;"",IF(B467="Пополнение",-C467,IF(B467="Вывод",C467,0)),IF(A466&lt;&gt;"",'Итоги'!$B$4,""))</f>
        <v/>
      </c>
      <c r="G467" s="7">
        <f>IF(A467&lt;&gt;"",A467,IF(A466&lt;&gt;"",TODAY(),""))</f>
        <v/>
      </c>
    </row>
    <row r="468">
      <c r="A468" s="4" t="n"/>
      <c r="C468" s="6" t="n"/>
      <c r="E468" s="5">
        <f>IF(OR(B468="Пополнение",B468="Дивиденд",B468="Купон"),C468,IF(OR(B468="Вывод",B468="Налог",B468="Комиссия"),-C468,""))</f>
        <v/>
      </c>
      <c r="F468" s="5">
        <f>IF(A468&lt;&gt;"",IF(B468="Пополнение",-C468,IF(B468="Вывод",C468,0)),IF(A467&lt;&gt;"",'Итоги'!$B$4,""))</f>
        <v/>
      </c>
      <c r="G468" s="7">
        <f>IF(A468&lt;&gt;"",A468,IF(A467&lt;&gt;"",TODAY(),""))</f>
        <v/>
      </c>
    </row>
    <row r="469">
      <c r="A469" s="4" t="n"/>
      <c r="C469" s="6" t="n"/>
      <c r="E469" s="5">
        <f>IF(OR(B469="Пополнение",B469="Дивиденд",B469="Купон"),C469,IF(OR(B469="Вывод",B469="Налог",B469="Комиссия"),-C469,""))</f>
        <v/>
      </c>
      <c r="F469" s="5">
        <f>IF(A469&lt;&gt;"",IF(B469="Пополнение",-C469,IF(B469="Вывод",C469,0)),IF(A468&lt;&gt;"",'Итоги'!$B$4,""))</f>
        <v/>
      </c>
      <c r="G469" s="7">
        <f>IF(A469&lt;&gt;"",A469,IF(A468&lt;&gt;"",TODAY(),""))</f>
        <v/>
      </c>
    </row>
    <row r="470">
      <c r="A470" s="4" t="n"/>
      <c r="C470" s="6" t="n"/>
      <c r="E470" s="5">
        <f>IF(OR(B470="Пополнение",B470="Дивиденд",B470="Купон"),C470,IF(OR(B470="Вывод",B470="Налог",B470="Комиссия"),-C470,""))</f>
        <v/>
      </c>
      <c r="F470" s="5">
        <f>IF(A470&lt;&gt;"",IF(B470="Пополнение",-C470,IF(B470="Вывод",C470,0)),IF(A469&lt;&gt;"",'Итоги'!$B$4,""))</f>
        <v/>
      </c>
      <c r="G470" s="7">
        <f>IF(A470&lt;&gt;"",A470,IF(A469&lt;&gt;"",TODAY(),""))</f>
        <v/>
      </c>
    </row>
    <row r="471">
      <c r="A471" s="4" t="n"/>
      <c r="C471" s="6" t="n"/>
      <c r="E471" s="5">
        <f>IF(OR(B471="Пополнение",B471="Дивиденд",B471="Купон"),C471,IF(OR(B471="Вывод",B471="Налог",B471="Комиссия"),-C471,""))</f>
        <v/>
      </c>
      <c r="F471" s="5">
        <f>IF(A471&lt;&gt;"",IF(B471="Пополнение",-C471,IF(B471="Вывод",C471,0)),IF(A470&lt;&gt;"",'Итоги'!$B$4,""))</f>
        <v/>
      </c>
      <c r="G471" s="7">
        <f>IF(A471&lt;&gt;"",A471,IF(A470&lt;&gt;"",TODAY(),""))</f>
        <v/>
      </c>
    </row>
    <row r="472">
      <c r="A472" s="4" t="n"/>
      <c r="C472" s="6" t="n"/>
      <c r="E472" s="5">
        <f>IF(OR(B472="Пополнение",B472="Дивиденд",B472="Купон"),C472,IF(OR(B472="Вывод",B472="Налог",B472="Комиссия"),-C472,""))</f>
        <v/>
      </c>
      <c r="F472" s="5">
        <f>IF(A472&lt;&gt;"",IF(B472="Пополнение",-C472,IF(B472="Вывод",C472,0)),IF(A471&lt;&gt;"",'Итоги'!$B$4,""))</f>
        <v/>
      </c>
      <c r="G472" s="7">
        <f>IF(A472&lt;&gt;"",A472,IF(A471&lt;&gt;"",TODAY(),""))</f>
        <v/>
      </c>
    </row>
    <row r="473">
      <c r="A473" s="4" t="n"/>
      <c r="C473" s="6" t="n"/>
      <c r="E473" s="5">
        <f>IF(OR(B473="Пополнение",B473="Дивиденд",B473="Купон"),C473,IF(OR(B473="Вывод",B473="Налог",B473="Комиссия"),-C473,""))</f>
        <v/>
      </c>
      <c r="F473" s="5">
        <f>IF(A473&lt;&gt;"",IF(B473="Пополнение",-C473,IF(B473="Вывод",C473,0)),IF(A472&lt;&gt;"",'Итоги'!$B$4,""))</f>
        <v/>
      </c>
      <c r="G473" s="7">
        <f>IF(A473&lt;&gt;"",A473,IF(A472&lt;&gt;"",TODAY(),""))</f>
        <v/>
      </c>
    </row>
    <row r="474">
      <c r="A474" s="4" t="n"/>
      <c r="C474" s="6" t="n"/>
      <c r="E474" s="5">
        <f>IF(OR(B474="Пополнение",B474="Дивиденд",B474="Купон"),C474,IF(OR(B474="Вывод",B474="Налог",B474="Комиссия"),-C474,""))</f>
        <v/>
      </c>
      <c r="F474" s="5">
        <f>IF(A474&lt;&gt;"",IF(B474="Пополнение",-C474,IF(B474="Вывод",C474,0)),IF(A473&lt;&gt;"",'Итоги'!$B$4,""))</f>
        <v/>
      </c>
      <c r="G474" s="7">
        <f>IF(A474&lt;&gt;"",A474,IF(A473&lt;&gt;"",TODAY(),""))</f>
        <v/>
      </c>
    </row>
    <row r="475">
      <c r="A475" s="4" t="n"/>
      <c r="C475" s="6" t="n"/>
      <c r="E475" s="5">
        <f>IF(OR(B475="Пополнение",B475="Дивиденд",B475="Купон"),C475,IF(OR(B475="Вывод",B475="Налог",B475="Комиссия"),-C475,""))</f>
        <v/>
      </c>
      <c r="F475" s="5">
        <f>IF(A475&lt;&gt;"",IF(B475="Пополнение",-C475,IF(B475="Вывод",C475,0)),IF(A474&lt;&gt;"",'Итоги'!$B$4,""))</f>
        <v/>
      </c>
      <c r="G475" s="7">
        <f>IF(A475&lt;&gt;"",A475,IF(A474&lt;&gt;"",TODAY(),""))</f>
        <v/>
      </c>
    </row>
    <row r="476">
      <c r="A476" s="4" t="n"/>
      <c r="C476" s="6" t="n"/>
      <c r="E476" s="5">
        <f>IF(OR(B476="Пополнение",B476="Дивиденд",B476="Купон"),C476,IF(OR(B476="Вывод",B476="Налог",B476="Комиссия"),-C476,""))</f>
        <v/>
      </c>
      <c r="F476" s="5">
        <f>IF(A476&lt;&gt;"",IF(B476="Пополнение",-C476,IF(B476="Вывод",C476,0)),IF(A475&lt;&gt;"",'Итоги'!$B$4,""))</f>
        <v/>
      </c>
      <c r="G476" s="7">
        <f>IF(A476&lt;&gt;"",A476,IF(A475&lt;&gt;"",TODAY(),""))</f>
        <v/>
      </c>
    </row>
    <row r="477">
      <c r="A477" s="4" t="n"/>
      <c r="C477" s="6" t="n"/>
      <c r="E477" s="5">
        <f>IF(OR(B477="Пополнение",B477="Дивиденд",B477="Купон"),C477,IF(OR(B477="Вывод",B477="Налог",B477="Комиссия"),-C477,""))</f>
        <v/>
      </c>
      <c r="F477" s="5">
        <f>IF(A477&lt;&gt;"",IF(B477="Пополнение",-C477,IF(B477="Вывод",C477,0)),IF(A476&lt;&gt;"",'Итоги'!$B$4,""))</f>
        <v/>
      </c>
      <c r="G477" s="7">
        <f>IF(A477&lt;&gt;"",A477,IF(A476&lt;&gt;"",TODAY(),""))</f>
        <v/>
      </c>
    </row>
    <row r="478">
      <c r="A478" s="4" t="n"/>
      <c r="C478" s="6" t="n"/>
      <c r="E478" s="5">
        <f>IF(OR(B478="Пополнение",B478="Дивиденд",B478="Купон"),C478,IF(OR(B478="Вывод",B478="Налог",B478="Комиссия"),-C478,""))</f>
        <v/>
      </c>
      <c r="F478" s="5">
        <f>IF(A478&lt;&gt;"",IF(B478="Пополнение",-C478,IF(B478="Вывод",C478,0)),IF(A477&lt;&gt;"",'Итоги'!$B$4,""))</f>
        <v/>
      </c>
      <c r="G478" s="7">
        <f>IF(A478&lt;&gt;"",A478,IF(A477&lt;&gt;"",TODAY(),""))</f>
        <v/>
      </c>
    </row>
    <row r="479">
      <c r="A479" s="4" t="n"/>
      <c r="C479" s="6" t="n"/>
      <c r="E479" s="5">
        <f>IF(OR(B479="Пополнение",B479="Дивиденд",B479="Купон"),C479,IF(OR(B479="Вывод",B479="Налог",B479="Комиссия"),-C479,""))</f>
        <v/>
      </c>
      <c r="F479" s="5">
        <f>IF(A479&lt;&gt;"",IF(B479="Пополнение",-C479,IF(B479="Вывод",C479,0)),IF(A478&lt;&gt;"",'Итоги'!$B$4,""))</f>
        <v/>
      </c>
      <c r="G479" s="7">
        <f>IF(A479&lt;&gt;"",A479,IF(A478&lt;&gt;"",TODAY(),""))</f>
        <v/>
      </c>
    </row>
    <row r="480">
      <c r="A480" s="4" t="n"/>
      <c r="C480" s="6" t="n"/>
      <c r="E480" s="5">
        <f>IF(OR(B480="Пополнение",B480="Дивиденд",B480="Купон"),C480,IF(OR(B480="Вывод",B480="Налог",B480="Комиссия"),-C480,""))</f>
        <v/>
      </c>
      <c r="F480" s="5">
        <f>IF(A480&lt;&gt;"",IF(B480="Пополнение",-C480,IF(B480="Вывод",C480,0)),IF(A479&lt;&gt;"",'Итоги'!$B$4,""))</f>
        <v/>
      </c>
      <c r="G480" s="7">
        <f>IF(A480&lt;&gt;"",A480,IF(A479&lt;&gt;"",TODAY(),""))</f>
        <v/>
      </c>
    </row>
    <row r="481">
      <c r="A481" s="4" t="n"/>
      <c r="C481" s="6" t="n"/>
      <c r="E481" s="5">
        <f>IF(OR(B481="Пополнение",B481="Дивиденд",B481="Купон"),C481,IF(OR(B481="Вывод",B481="Налог",B481="Комиссия"),-C481,""))</f>
        <v/>
      </c>
      <c r="F481" s="5">
        <f>IF(A481&lt;&gt;"",IF(B481="Пополнение",-C481,IF(B481="Вывод",C481,0)),IF(A480&lt;&gt;"",'Итоги'!$B$4,""))</f>
        <v/>
      </c>
      <c r="G481" s="7">
        <f>IF(A481&lt;&gt;"",A481,IF(A480&lt;&gt;"",TODAY(),""))</f>
        <v/>
      </c>
    </row>
    <row r="482">
      <c r="A482" s="4" t="n"/>
      <c r="C482" s="6" t="n"/>
      <c r="E482" s="5">
        <f>IF(OR(B482="Пополнение",B482="Дивиденд",B482="Купон"),C482,IF(OR(B482="Вывод",B482="Налог",B482="Комиссия"),-C482,""))</f>
        <v/>
      </c>
      <c r="F482" s="5">
        <f>IF(A482&lt;&gt;"",IF(B482="Пополнение",-C482,IF(B482="Вывод",C482,0)),IF(A481&lt;&gt;"",'Итоги'!$B$4,""))</f>
        <v/>
      </c>
      <c r="G482" s="7">
        <f>IF(A482&lt;&gt;"",A482,IF(A481&lt;&gt;"",TODAY(),""))</f>
        <v/>
      </c>
    </row>
    <row r="483">
      <c r="A483" s="4" t="n"/>
      <c r="C483" s="6" t="n"/>
      <c r="E483" s="5">
        <f>IF(OR(B483="Пополнение",B483="Дивиденд",B483="Купон"),C483,IF(OR(B483="Вывод",B483="Налог",B483="Комиссия"),-C483,""))</f>
        <v/>
      </c>
      <c r="F483" s="5">
        <f>IF(A483&lt;&gt;"",IF(B483="Пополнение",-C483,IF(B483="Вывод",C483,0)),IF(A482&lt;&gt;"",'Итоги'!$B$4,""))</f>
        <v/>
      </c>
      <c r="G483" s="7">
        <f>IF(A483&lt;&gt;"",A483,IF(A482&lt;&gt;"",TODAY(),""))</f>
        <v/>
      </c>
    </row>
    <row r="484">
      <c r="A484" s="4" t="n"/>
      <c r="C484" s="6" t="n"/>
      <c r="E484" s="5">
        <f>IF(OR(B484="Пополнение",B484="Дивиденд",B484="Купон"),C484,IF(OR(B484="Вывод",B484="Налог",B484="Комиссия"),-C484,""))</f>
        <v/>
      </c>
      <c r="F484" s="5">
        <f>IF(A484&lt;&gt;"",IF(B484="Пополнение",-C484,IF(B484="Вывод",C484,0)),IF(A483&lt;&gt;"",'Итоги'!$B$4,""))</f>
        <v/>
      </c>
      <c r="G484" s="7">
        <f>IF(A484&lt;&gt;"",A484,IF(A483&lt;&gt;"",TODAY(),""))</f>
        <v/>
      </c>
    </row>
    <row r="485">
      <c r="A485" s="4" t="n"/>
      <c r="C485" s="6" t="n"/>
      <c r="E485" s="5">
        <f>IF(OR(B485="Пополнение",B485="Дивиденд",B485="Купон"),C485,IF(OR(B485="Вывод",B485="Налог",B485="Комиссия"),-C485,""))</f>
        <v/>
      </c>
      <c r="F485" s="5">
        <f>IF(A485&lt;&gt;"",IF(B485="Пополнение",-C485,IF(B485="Вывод",C485,0)),IF(A484&lt;&gt;"",'Итоги'!$B$4,""))</f>
        <v/>
      </c>
      <c r="G485" s="7">
        <f>IF(A485&lt;&gt;"",A485,IF(A484&lt;&gt;"",TODAY(),""))</f>
        <v/>
      </c>
    </row>
    <row r="486">
      <c r="A486" s="4" t="n"/>
      <c r="C486" s="6" t="n"/>
      <c r="E486" s="5">
        <f>IF(OR(B486="Пополнение",B486="Дивиденд",B486="Купон"),C486,IF(OR(B486="Вывод",B486="Налог",B486="Комиссия"),-C486,""))</f>
        <v/>
      </c>
      <c r="F486" s="5">
        <f>IF(A486&lt;&gt;"",IF(B486="Пополнение",-C486,IF(B486="Вывод",C486,0)),IF(A485&lt;&gt;"",'Итоги'!$B$4,""))</f>
        <v/>
      </c>
      <c r="G486" s="7">
        <f>IF(A486&lt;&gt;"",A486,IF(A485&lt;&gt;"",TODAY(),""))</f>
        <v/>
      </c>
    </row>
    <row r="487">
      <c r="A487" s="4" t="n"/>
      <c r="C487" s="6" t="n"/>
      <c r="E487" s="5">
        <f>IF(OR(B487="Пополнение",B487="Дивиденд",B487="Купон"),C487,IF(OR(B487="Вывод",B487="Налог",B487="Комиссия"),-C487,""))</f>
        <v/>
      </c>
      <c r="F487" s="5">
        <f>IF(A487&lt;&gt;"",IF(B487="Пополнение",-C487,IF(B487="Вывод",C487,0)),IF(A486&lt;&gt;"",'Итоги'!$B$4,""))</f>
        <v/>
      </c>
      <c r="G487" s="7">
        <f>IF(A487&lt;&gt;"",A487,IF(A486&lt;&gt;"",TODAY(),""))</f>
        <v/>
      </c>
    </row>
    <row r="488">
      <c r="A488" s="4" t="n"/>
      <c r="C488" s="6" t="n"/>
      <c r="E488" s="5">
        <f>IF(OR(B488="Пополнение",B488="Дивиденд",B488="Купон"),C488,IF(OR(B488="Вывод",B488="Налог",B488="Комиссия"),-C488,""))</f>
        <v/>
      </c>
      <c r="F488" s="5">
        <f>IF(A488&lt;&gt;"",IF(B488="Пополнение",-C488,IF(B488="Вывод",C488,0)),IF(A487&lt;&gt;"",'Итоги'!$B$4,""))</f>
        <v/>
      </c>
      <c r="G488" s="7">
        <f>IF(A488&lt;&gt;"",A488,IF(A487&lt;&gt;"",TODAY(),""))</f>
        <v/>
      </c>
    </row>
    <row r="489">
      <c r="A489" s="4" t="n"/>
      <c r="C489" s="6" t="n"/>
      <c r="E489" s="5">
        <f>IF(OR(B489="Пополнение",B489="Дивиденд",B489="Купон"),C489,IF(OR(B489="Вывод",B489="Налог",B489="Комиссия"),-C489,""))</f>
        <v/>
      </c>
      <c r="F489" s="5">
        <f>IF(A489&lt;&gt;"",IF(B489="Пополнение",-C489,IF(B489="Вывод",C489,0)),IF(A488&lt;&gt;"",'Итоги'!$B$4,""))</f>
        <v/>
      </c>
      <c r="G489" s="7">
        <f>IF(A489&lt;&gt;"",A489,IF(A488&lt;&gt;"",TODAY(),""))</f>
        <v/>
      </c>
    </row>
    <row r="490">
      <c r="A490" s="4" t="n"/>
      <c r="C490" s="6" t="n"/>
      <c r="E490" s="5">
        <f>IF(OR(B490="Пополнение",B490="Дивиденд",B490="Купон"),C490,IF(OR(B490="Вывод",B490="Налог",B490="Комиссия"),-C490,""))</f>
        <v/>
      </c>
      <c r="F490" s="5">
        <f>IF(A490&lt;&gt;"",IF(B490="Пополнение",-C490,IF(B490="Вывод",C490,0)),IF(A489&lt;&gt;"",'Итоги'!$B$4,""))</f>
        <v/>
      </c>
      <c r="G490" s="7">
        <f>IF(A490&lt;&gt;"",A490,IF(A489&lt;&gt;"",TODAY(),""))</f>
        <v/>
      </c>
    </row>
    <row r="491">
      <c r="A491" s="4" t="n"/>
      <c r="C491" s="6" t="n"/>
      <c r="E491" s="5">
        <f>IF(OR(B491="Пополнение",B491="Дивиденд",B491="Купон"),C491,IF(OR(B491="Вывод",B491="Налог",B491="Комиссия"),-C491,""))</f>
        <v/>
      </c>
      <c r="F491" s="5">
        <f>IF(A491&lt;&gt;"",IF(B491="Пополнение",-C491,IF(B491="Вывод",C491,0)),IF(A490&lt;&gt;"",'Итоги'!$B$4,""))</f>
        <v/>
      </c>
      <c r="G491" s="7">
        <f>IF(A491&lt;&gt;"",A491,IF(A490&lt;&gt;"",TODAY(),""))</f>
        <v/>
      </c>
    </row>
    <row r="492">
      <c r="A492" s="4" t="n"/>
      <c r="C492" s="6" t="n"/>
      <c r="E492" s="5">
        <f>IF(OR(B492="Пополнение",B492="Дивиденд",B492="Купон"),C492,IF(OR(B492="Вывод",B492="Налог",B492="Комиссия"),-C492,""))</f>
        <v/>
      </c>
      <c r="F492" s="5">
        <f>IF(A492&lt;&gt;"",IF(B492="Пополнение",-C492,IF(B492="Вывод",C492,0)),IF(A491&lt;&gt;"",'Итоги'!$B$4,""))</f>
        <v/>
      </c>
      <c r="G492" s="7">
        <f>IF(A492&lt;&gt;"",A492,IF(A491&lt;&gt;"",TODAY(),""))</f>
        <v/>
      </c>
    </row>
    <row r="493">
      <c r="A493" s="4" t="n"/>
      <c r="C493" s="6" t="n"/>
      <c r="E493" s="5">
        <f>IF(OR(B493="Пополнение",B493="Дивиденд",B493="Купон"),C493,IF(OR(B493="Вывод",B493="Налог",B493="Комиссия"),-C493,""))</f>
        <v/>
      </c>
      <c r="F493" s="5">
        <f>IF(A493&lt;&gt;"",IF(B493="Пополнение",-C493,IF(B493="Вывод",C493,0)),IF(A492&lt;&gt;"",'Итоги'!$B$4,""))</f>
        <v/>
      </c>
      <c r="G493" s="7">
        <f>IF(A493&lt;&gt;"",A493,IF(A492&lt;&gt;"",TODAY(),""))</f>
        <v/>
      </c>
    </row>
    <row r="494">
      <c r="A494" s="4" t="n"/>
      <c r="C494" s="6" t="n"/>
      <c r="E494" s="5">
        <f>IF(OR(B494="Пополнение",B494="Дивиденд",B494="Купон"),C494,IF(OR(B494="Вывод",B494="Налог",B494="Комиссия"),-C494,""))</f>
        <v/>
      </c>
      <c r="F494" s="5">
        <f>IF(A494&lt;&gt;"",IF(B494="Пополнение",-C494,IF(B494="Вывод",C494,0)),IF(A493&lt;&gt;"",'Итоги'!$B$4,""))</f>
        <v/>
      </c>
      <c r="G494" s="7">
        <f>IF(A494&lt;&gt;"",A494,IF(A493&lt;&gt;"",TODAY(),""))</f>
        <v/>
      </c>
    </row>
    <row r="495">
      <c r="A495" s="4" t="n"/>
      <c r="C495" s="6" t="n"/>
      <c r="E495" s="5">
        <f>IF(OR(B495="Пополнение",B495="Дивиденд",B495="Купон"),C495,IF(OR(B495="Вывод",B495="Налог",B495="Комиссия"),-C495,""))</f>
        <v/>
      </c>
      <c r="F495" s="5">
        <f>IF(A495&lt;&gt;"",IF(B495="Пополнение",-C495,IF(B495="Вывод",C495,0)),IF(A494&lt;&gt;"",'Итоги'!$B$4,""))</f>
        <v/>
      </c>
      <c r="G495" s="7">
        <f>IF(A495&lt;&gt;"",A495,IF(A494&lt;&gt;"",TODAY(),""))</f>
        <v/>
      </c>
    </row>
    <row r="496">
      <c r="A496" s="4" t="n"/>
      <c r="C496" s="6" t="n"/>
      <c r="E496" s="5">
        <f>IF(OR(B496="Пополнение",B496="Дивиденд",B496="Купон"),C496,IF(OR(B496="Вывод",B496="Налог",B496="Комиссия"),-C496,""))</f>
        <v/>
      </c>
      <c r="F496" s="5">
        <f>IF(A496&lt;&gt;"",IF(B496="Пополнение",-C496,IF(B496="Вывод",C496,0)),IF(A495&lt;&gt;"",'Итоги'!$B$4,""))</f>
        <v/>
      </c>
      <c r="G496" s="7">
        <f>IF(A496&lt;&gt;"",A496,IF(A495&lt;&gt;"",TODAY(),""))</f>
        <v/>
      </c>
    </row>
    <row r="497">
      <c r="A497" s="4" t="n"/>
      <c r="C497" s="6" t="n"/>
      <c r="E497" s="5">
        <f>IF(OR(B497="Пополнение",B497="Дивиденд",B497="Купон"),C497,IF(OR(B497="Вывод",B497="Налог",B497="Комиссия"),-C497,""))</f>
        <v/>
      </c>
      <c r="F497" s="5">
        <f>IF(A497&lt;&gt;"",IF(B497="Пополнение",-C497,IF(B497="Вывод",C497,0)),IF(A496&lt;&gt;"",'Итоги'!$B$4,""))</f>
        <v/>
      </c>
      <c r="G497" s="7">
        <f>IF(A497&lt;&gt;"",A497,IF(A496&lt;&gt;"",TODAY(),""))</f>
        <v/>
      </c>
    </row>
    <row r="498">
      <c r="A498" s="4" t="n"/>
      <c r="C498" s="6" t="n"/>
      <c r="E498" s="5">
        <f>IF(OR(B498="Пополнение",B498="Дивиденд",B498="Купон"),C498,IF(OR(B498="Вывод",B498="Налог",B498="Комиссия"),-C498,""))</f>
        <v/>
      </c>
      <c r="F498" s="5">
        <f>IF(A498&lt;&gt;"",IF(B498="Пополнение",-C498,IF(B498="Вывод",C498,0)),IF(A497&lt;&gt;"",'Итоги'!$B$4,""))</f>
        <v/>
      </c>
      <c r="G498" s="7">
        <f>IF(A498&lt;&gt;"",A498,IF(A497&lt;&gt;"",TODAY(),""))</f>
        <v/>
      </c>
    </row>
    <row r="499">
      <c r="A499" s="4" t="n"/>
      <c r="C499" s="6" t="n"/>
      <c r="E499" s="5">
        <f>IF(OR(B499="Пополнение",B499="Дивиденд",B499="Купон"),C499,IF(OR(B499="Вывод",B499="Налог",B499="Комиссия"),-C499,""))</f>
        <v/>
      </c>
      <c r="F499" s="5">
        <f>IF(A499&lt;&gt;"",IF(B499="Пополнение",-C499,IF(B499="Вывод",C499,0)),IF(A498&lt;&gt;"",'Итоги'!$B$4,""))</f>
        <v/>
      </c>
      <c r="G499" s="7">
        <f>IF(A499&lt;&gt;"",A499,IF(A498&lt;&gt;"",TODAY(),""))</f>
        <v/>
      </c>
    </row>
    <row r="500">
      <c r="A500" s="4" t="n"/>
      <c r="C500" s="6" t="n"/>
      <c r="E500" s="5">
        <f>IF(OR(B500="Пополнение",B500="Дивиденд",B500="Купон"),C500,IF(OR(B500="Вывод",B500="Налог",B500="Комиссия"),-C500,""))</f>
        <v/>
      </c>
      <c r="F500" s="5">
        <f>IF(A500&lt;&gt;"",IF(B500="Пополнение",-C500,IF(B500="Вывод",C500,0)),IF(A499&lt;&gt;"",'Итоги'!$B$4,""))</f>
        <v/>
      </c>
      <c r="G500" s="7">
        <f>IF(A500&lt;&gt;"",A500,IF(A499&lt;&gt;"",TODAY(),""))</f>
        <v/>
      </c>
    </row>
    <row r="501">
      <c r="A501" s="4" t="n"/>
      <c r="C501" s="6" t="n"/>
      <c r="E501" s="5">
        <f>IF(OR(B501="Пополнение",B501="Дивиденд",B501="Купон"),C501,IF(OR(B501="Вывод",B501="Налог",B501="Комиссия"),-C501,""))</f>
        <v/>
      </c>
      <c r="F501" s="5">
        <f>IF(A501&lt;&gt;"",IF(B501="Пополнение",-C501,IF(B501="Вывод",C501,0)),IF(A500&lt;&gt;"",'Итоги'!$B$4,""))</f>
        <v/>
      </c>
      <c r="G501" s="7">
        <f>IF(A501&lt;&gt;"",A501,IF(A500&lt;&gt;"",TODAY(),""))</f>
        <v/>
      </c>
    </row>
  </sheetData>
  <dataValidations count="1">
    <dataValidation sqref="B2:B501" showDropDown="0" showInputMessage="0" showErrorMessage="0" allowBlank="1" type="list">
      <formula1>='Списки'!$B$1:$B$6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13" customWidth="1" min="4" max="4"/>
    <col width="12" customWidth="1" min="5" max="5"/>
    <col width="13" customWidth="1" min="6" max="6"/>
    <col width="13" customWidth="1" min="7" max="7"/>
    <col width="11" customWidth="1" min="8" max="8"/>
    <col width="9" customWidth="1" min="9" max="9"/>
    <col width="11" customWidth="1" min="10" max="10"/>
    <col width="12" customWidth="1" min="11" max="11"/>
    <col width="18" customWidth="1" min="12" max="12"/>
  </cols>
  <sheetData>
    <row r="1" ht="34" customHeight="1">
      <c r="A1" s="3" t="inlineStr">
        <is>
          <t>Тикер</t>
        </is>
      </c>
      <c r="B1" s="3" t="inlineStr">
        <is>
          <t>Количество</t>
        </is>
      </c>
      <c r="C1" s="3" t="inlineStr">
        <is>
          <t>Средняя цена покупки</t>
        </is>
      </c>
      <c r="D1" s="3" t="inlineStr">
        <is>
          <t>Вложено</t>
        </is>
      </c>
      <c r="E1" s="3" t="inlineStr">
        <is>
          <t>Текущая цена</t>
        </is>
      </c>
      <c r="F1" s="3" t="inlineStr">
        <is>
          <t>Стоимость</t>
        </is>
      </c>
      <c r="G1" s="3" t="inlineStr">
        <is>
          <t>Результат</t>
        </is>
      </c>
      <c r="H1" s="3" t="inlineStr">
        <is>
          <t>Результат, %</t>
        </is>
      </c>
      <c r="I1" s="3" t="inlineStr">
        <is>
          <t>Доля</t>
        </is>
      </c>
      <c r="J1" s="3" t="inlineStr">
        <is>
          <t>Целевая доля</t>
        </is>
      </c>
      <c r="K1" s="3" t="inlineStr">
        <is>
          <t>Отклонение, п.п.</t>
        </is>
      </c>
      <c r="L1" s="3" t="inlineStr">
        <is>
          <t>До цели: купить + / продать −</t>
        </is>
      </c>
    </row>
    <row r="2">
      <c r="A2" t="inlineStr">
        <is>
          <t>SBER</t>
        </is>
      </c>
      <c r="B2" s="8">
        <f>IF(A2="","",SUMIFS('Сделки'!$D$2:$D$501,'Сделки'!$C$2:$C$501,A2,'Сделки'!$B$2:$B$501,"Покупка")-SUMIFS('Сделки'!$D$2:$D$501,'Сделки'!$C$2:$C$501,A2,'Сделки'!$B$2:$B$501,"Продажа"))</f>
        <v/>
      </c>
      <c r="C2" s="5">
        <f>IF(A2="","",IFERROR(SUMPRODUCT(('Сделки'!$C$2:$C$501=A2)*('Сделки'!$B$2:$B$501="Покупка")*('Сделки'!$D$2:$D$501*'Сделки'!$E$2:$E$501+'Сделки'!$F$2:$F$501))/SUMIFS('Сделки'!$D$2:$D$501,'Сделки'!$C$2:$C$501,A2,'Сделки'!$B$2:$B$501,"Покупка"),""))</f>
        <v/>
      </c>
      <c r="D2" s="5">
        <f>IF(OR(A2="",C2=""),"",B2*C2)</f>
        <v/>
      </c>
      <c r="E2" s="6" t="n">
        <v>300</v>
      </c>
      <c r="F2" s="5">
        <f>IF(OR(A2="",E2=""),"",B2*E2)</f>
        <v/>
      </c>
      <c r="G2" s="5">
        <f>IF(OR(D2="",F2=""),"",F2-D2)</f>
        <v/>
      </c>
      <c r="H2" s="9">
        <f>IF(OR(G2="",D2=0),"",G2/D2)</f>
        <v/>
      </c>
      <c r="I2" s="9">
        <f>IF(OR(F2="",'Итоги'!$B$4=0),"",F2/'Итоги'!$B$4)</f>
        <v/>
      </c>
      <c r="J2" s="10" t="n">
        <v>0.35</v>
      </c>
      <c r="K2" s="11">
        <f>IF(OR(I2="",J2=""),"",(I2-J2)*100)</f>
        <v/>
      </c>
      <c r="L2" s="5">
        <f>IF(OR(A2="",J2=""),"",J2*'Итоги'!$B$4-IF(F2="",0,F2))</f>
        <v/>
      </c>
    </row>
    <row r="3">
      <c r="A3" t="inlineStr">
        <is>
          <t>TMOS</t>
        </is>
      </c>
      <c r="B3" s="8">
        <f>IF(A3="","",SUMIFS('Сделки'!$D$2:$D$501,'Сделки'!$C$2:$C$501,A3,'Сделки'!$B$2:$B$501,"Покупка")-SUMIFS('Сделки'!$D$2:$D$501,'Сделки'!$C$2:$C$501,A3,'Сделки'!$B$2:$B$501,"Продажа"))</f>
        <v/>
      </c>
      <c r="C3" s="5">
        <f>IF(A3="","",IFERROR(SUMPRODUCT(('Сделки'!$C$2:$C$501=A3)*('Сделки'!$B$2:$B$501="Покупка")*('Сделки'!$D$2:$D$501*'Сделки'!$E$2:$E$501+'Сделки'!$F$2:$F$501))/SUMIFS('Сделки'!$D$2:$D$501,'Сделки'!$C$2:$C$501,A3,'Сделки'!$B$2:$B$501,"Покупка"),""))</f>
        <v/>
      </c>
      <c r="D3" s="5">
        <f>IF(OR(A3="",C3=""),"",B3*C3)</f>
        <v/>
      </c>
      <c r="E3" s="6" t="n">
        <v>7.4</v>
      </c>
      <c r="F3" s="5">
        <f>IF(OR(A3="",E3=""),"",B3*E3)</f>
        <v/>
      </c>
      <c r="G3" s="5">
        <f>IF(OR(D3="",F3=""),"",F3-D3)</f>
        <v/>
      </c>
      <c r="H3" s="9">
        <f>IF(OR(G3="",D3=0),"",G3/D3)</f>
        <v/>
      </c>
      <c r="I3" s="9">
        <f>IF(OR(F3="",'Итоги'!$B$4=0),"",F3/'Итоги'!$B$4)</f>
        <v/>
      </c>
      <c r="J3" s="10" t="n">
        <v>0.4</v>
      </c>
      <c r="K3" s="11">
        <f>IF(OR(I3="",J3=""),"",(I3-J3)*100)</f>
        <v/>
      </c>
      <c r="L3" s="5">
        <f>IF(OR(A3="",J3=""),"",J3*'Итоги'!$B$4-IF(F3="",0,F3))</f>
        <v/>
      </c>
    </row>
    <row r="4">
      <c r="A4" t="inlineStr">
        <is>
          <t>LKOH</t>
        </is>
      </c>
      <c r="B4" s="8">
        <f>IF(A4="","",SUMIFS('Сделки'!$D$2:$D$501,'Сделки'!$C$2:$C$501,A4,'Сделки'!$B$2:$B$501,"Покупка")-SUMIFS('Сделки'!$D$2:$D$501,'Сделки'!$C$2:$C$501,A4,'Сделки'!$B$2:$B$501,"Продажа"))</f>
        <v/>
      </c>
      <c r="C4" s="5">
        <f>IF(A4="","",IFERROR(SUMPRODUCT(('Сделки'!$C$2:$C$501=A4)*('Сделки'!$B$2:$B$501="Покупка")*('Сделки'!$D$2:$D$501*'Сделки'!$E$2:$E$501+'Сделки'!$F$2:$F$501))/SUMIFS('Сделки'!$D$2:$D$501,'Сделки'!$C$2:$C$501,A4,'Сделки'!$B$2:$B$501,"Покупка"),""))</f>
        <v/>
      </c>
      <c r="D4" s="5">
        <f>IF(OR(A4="",C4=""),"",B4*C4)</f>
        <v/>
      </c>
      <c r="E4" s="6" t="n">
        <v>6800</v>
      </c>
      <c r="F4" s="5">
        <f>IF(OR(A4="",E4=""),"",B4*E4)</f>
        <v/>
      </c>
      <c r="G4" s="5">
        <f>IF(OR(D4="",F4=""),"",F4-D4)</f>
        <v/>
      </c>
      <c r="H4" s="9">
        <f>IF(OR(G4="",D4=0),"",G4/D4)</f>
        <v/>
      </c>
      <c r="I4" s="9">
        <f>IF(OR(F4="",'Итоги'!$B$4=0),"",F4/'Итоги'!$B$4)</f>
        <v/>
      </c>
      <c r="J4" s="10" t="n">
        <v>0.25</v>
      </c>
      <c r="K4" s="11">
        <f>IF(OR(I4="",J4=""),"",(I4-J4)*100)</f>
        <v/>
      </c>
      <c r="L4" s="5">
        <f>IF(OR(A4="",J4=""),"",J4*'Итоги'!$B$4-IF(F4="",0,F4))</f>
        <v/>
      </c>
    </row>
    <row r="5">
      <c r="B5" s="8">
        <f>IF(A5="","",SUMIFS('Сделки'!$D$2:$D$501,'Сделки'!$C$2:$C$501,A5,'Сделки'!$B$2:$B$501,"Покупка")-SUMIFS('Сделки'!$D$2:$D$501,'Сделки'!$C$2:$C$501,A5,'Сделки'!$B$2:$B$501,"Продажа"))</f>
        <v/>
      </c>
      <c r="C5" s="5">
        <f>IF(A5="","",IFERROR(SUMPRODUCT(('Сделки'!$C$2:$C$501=A5)*('Сделки'!$B$2:$B$501="Покупка")*('Сделки'!$D$2:$D$501*'Сделки'!$E$2:$E$501+'Сделки'!$F$2:$F$501))/SUMIFS('Сделки'!$D$2:$D$501,'Сделки'!$C$2:$C$501,A5,'Сделки'!$B$2:$B$501,"Покупка"),""))</f>
        <v/>
      </c>
      <c r="D5" s="5">
        <f>IF(OR(A5="",C5=""),"",B5*C5)</f>
        <v/>
      </c>
      <c r="E5" s="6" t="n"/>
      <c r="F5" s="5">
        <f>IF(OR(A5="",E5=""),"",B5*E5)</f>
        <v/>
      </c>
      <c r="G5" s="5">
        <f>IF(OR(D5="",F5=""),"",F5-D5)</f>
        <v/>
      </c>
      <c r="H5" s="9">
        <f>IF(OR(G5="",D5=0),"",G5/D5)</f>
        <v/>
      </c>
      <c r="I5" s="9">
        <f>IF(OR(F5="",'Итоги'!$B$4=0),"",F5/'Итоги'!$B$4)</f>
        <v/>
      </c>
      <c r="J5" s="10" t="n"/>
      <c r="K5" s="11">
        <f>IF(OR(I5="",J5=""),"",(I5-J5)*100)</f>
        <v/>
      </c>
      <c r="L5" s="5">
        <f>IF(OR(A5="",J5=""),"",J5*'Итоги'!$B$4-IF(F5="",0,F5))</f>
        <v/>
      </c>
    </row>
    <row r="6">
      <c r="B6" s="8">
        <f>IF(A6="","",SUMIFS('Сделки'!$D$2:$D$501,'Сделки'!$C$2:$C$501,A6,'Сделки'!$B$2:$B$501,"Покупка")-SUMIFS('Сделки'!$D$2:$D$501,'Сделки'!$C$2:$C$501,A6,'Сделки'!$B$2:$B$501,"Продажа"))</f>
        <v/>
      </c>
      <c r="C6" s="5">
        <f>IF(A6="","",IFERROR(SUMPRODUCT(('Сделки'!$C$2:$C$501=A6)*('Сделки'!$B$2:$B$501="Покупка")*('Сделки'!$D$2:$D$501*'Сделки'!$E$2:$E$501+'Сделки'!$F$2:$F$501))/SUMIFS('Сделки'!$D$2:$D$501,'Сделки'!$C$2:$C$501,A6,'Сделки'!$B$2:$B$501,"Покупка"),""))</f>
        <v/>
      </c>
      <c r="D6" s="5">
        <f>IF(OR(A6="",C6=""),"",B6*C6)</f>
        <v/>
      </c>
      <c r="E6" s="6" t="n"/>
      <c r="F6" s="5">
        <f>IF(OR(A6="",E6=""),"",B6*E6)</f>
        <v/>
      </c>
      <c r="G6" s="5">
        <f>IF(OR(D6="",F6=""),"",F6-D6)</f>
        <v/>
      </c>
      <c r="H6" s="9">
        <f>IF(OR(G6="",D6=0),"",G6/D6)</f>
        <v/>
      </c>
      <c r="I6" s="9">
        <f>IF(OR(F6="",'Итоги'!$B$4=0),"",F6/'Итоги'!$B$4)</f>
        <v/>
      </c>
      <c r="J6" s="10" t="n"/>
      <c r="K6" s="11">
        <f>IF(OR(I6="",J6=""),"",(I6-J6)*100)</f>
        <v/>
      </c>
      <c r="L6" s="5">
        <f>IF(OR(A6="",J6=""),"",J6*'Итоги'!$B$4-IF(F6="",0,F6))</f>
        <v/>
      </c>
    </row>
    <row r="7">
      <c r="B7" s="8">
        <f>IF(A7="","",SUMIFS('Сделки'!$D$2:$D$501,'Сделки'!$C$2:$C$501,A7,'Сделки'!$B$2:$B$501,"Покупка")-SUMIFS('Сделки'!$D$2:$D$501,'Сделки'!$C$2:$C$501,A7,'Сделки'!$B$2:$B$501,"Продажа"))</f>
        <v/>
      </c>
      <c r="C7" s="5">
        <f>IF(A7="","",IFERROR(SUMPRODUCT(('Сделки'!$C$2:$C$501=A7)*('Сделки'!$B$2:$B$501="Покупка")*('Сделки'!$D$2:$D$501*'Сделки'!$E$2:$E$501+'Сделки'!$F$2:$F$501))/SUMIFS('Сделки'!$D$2:$D$501,'Сделки'!$C$2:$C$501,A7,'Сделки'!$B$2:$B$501,"Покупка"),""))</f>
        <v/>
      </c>
      <c r="D7" s="5">
        <f>IF(OR(A7="",C7=""),"",B7*C7)</f>
        <v/>
      </c>
      <c r="E7" s="6" t="n"/>
      <c r="F7" s="5">
        <f>IF(OR(A7="",E7=""),"",B7*E7)</f>
        <v/>
      </c>
      <c r="G7" s="5">
        <f>IF(OR(D7="",F7=""),"",F7-D7)</f>
        <v/>
      </c>
      <c r="H7" s="9">
        <f>IF(OR(G7="",D7=0),"",G7/D7)</f>
        <v/>
      </c>
      <c r="I7" s="9">
        <f>IF(OR(F7="",'Итоги'!$B$4=0),"",F7/'Итоги'!$B$4)</f>
        <v/>
      </c>
      <c r="J7" s="10" t="n"/>
      <c r="K7" s="11">
        <f>IF(OR(I7="",J7=""),"",(I7-J7)*100)</f>
        <v/>
      </c>
      <c r="L7" s="5">
        <f>IF(OR(A7="",J7=""),"",J7*'Итоги'!$B$4-IF(F7="",0,F7))</f>
        <v/>
      </c>
    </row>
    <row r="8">
      <c r="B8" s="8">
        <f>IF(A8="","",SUMIFS('Сделки'!$D$2:$D$501,'Сделки'!$C$2:$C$501,A8,'Сделки'!$B$2:$B$501,"Покупка")-SUMIFS('Сделки'!$D$2:$D$501,'Сделки'!$C$2:$C$501,A8,'Сделки'!$B$2:$B$501,"Продажа"))</f>
        <v/>
      </c>
      <c r="C8" s="5">
        <f>IF(A8="","",IFERROR(SUMPRODUCT(('Сделки'!$C$2:$C$501=A8)*('Сделки'!$B$2:$B$501="Покупка")*('Сделки'!$D$2:$D$501*'Сделки'!$E$2:$E$501+'Сделки'!$F$2:$F$501))/SUMIFS('Сделки'!$D$2:$D$501,'Сделки'!$C$2:$C$501,A8,'Сделки'!$B$2:$B$501,"Покупка"),""))</f>
        <v/>
      </c>
      <c r="D8" s="5">
        <f>IF(OR(A8="",C8=""),"",B8*C8)</f>
        <v/>
      </c>
      <c r="E8" s="6" t="n"/>
      <c r="F8" s="5">
        <f>IF(OR(A8="",E8=""),"",B8*E8)</f>
        <v/>
      </c>
      <c r="G8" s="5">
        <f>IF(OR(D8="",F8=""),"",F8-D8)</f>
        <v/>
      </c>
      <c r="H8" s="9">
        <f>IF(OR(G8="",D8=0),"",G8/D8)</f>
        <v/>
      </c>
      <c r="I8" s="9">
        <f>IF(OR(F8="",'Итоги'!$B$4=0),"",F8/'Итоги'!$B$4)</f>
        <v/>
      </c>
      <c r="J8" s="10" t="n"/>
      <c r="K8" s="11">
        <f>IF(OR(I8="",J8=""),"",(I8-J8)*100)</f>
        <v/>
      </c>
      <c r="L8" s="5">
        <f>IF(OR(A8="",J8=""),"",J8*'Итоги'!$B$4-IF(F8="",0,F8))</f>
        <v/>
      </c>
    </row>
    <row r="9">
      <c r="B9" s="8">
        <f>IF(A9="","",SUMIFS('Сделки'!$D$2:$D$501,'Сделки'!$C$2:$C$501,A9,'Сделки'!$B$2:$B$501,"Покупка")-SUMIFS('Сделки'!$D$2:$D$501,'Сделки'!$C$2:$C$501,A9,'Сделки'!$B$2:$B$501,"Продажа"))</f>
        <v/>
      </c>
      <c r="C9" s="5">
        <f>IF(A9="","",IFERROR(SUMPRODUCT(('Сделки'!$C$2:$C$501=A9)*('Сделки'!$B$2:$B$501="Покупка")*('Сделки'!$D$2:$D$501*'Сделки'!$E$2:$E$501+'Сделки'!$F$2:$F$501))/SUMIFS('Сделки'!$D$2:$D$501,'Сделки'!$C$2:$C$501,A9,'Сделки'!$B$2:$B$501,"Покупка"),""))</f>
        <v/>
      </c>
      <c r="D9" s="5">
        <f>IF(OR(A9="",C9=""),"",B9*C9)</f>
        <v/>
      </c>
      <c r="E9" s="6" t="n"/>
      <c r="F9" s="5">
        <f>IF(OR(A9="",E9=""),"",B9*E9)</f>
        <v/>
      </c>
      <c r="G9" s="5">
        <f>IF(OR(D9="",F9=""),"",F9-D9)</f>
        <v/>
      </c>
      <c r="H9" s="9">
        <f>IF(OR(G9="",D9=0),"",G9/D9)</f>
        <v/>
      </c>
      <c r="I9" s="9">
        <f>IF(OR(F9="",'Итоги'!$B$4=0),"",F9/'Итоги'!$B$4)</f>
        <v/>
      </c>
      <c r="J9" s="10" t="n"/>
      <c r="K9" s="11">
        <f>IF(OR(I9="",J9=""),"",(I9-J9)*100)</f>
        <v/>
      </c>
      <c r="L9" s="5">
        <f>IF(OR(A9="",J9=""),"",J9*'Итоги'!$B$4-IF(F9="",0,F9))</f>
        <v/>
      </c>
    </row>
    <row r="10">
      <c r="B10" s="8">
        <f>IF(A10="","",SUMIFS('Сделки'!$D$2:$D$501,'Сделки'!$C$2:$C$501,A10,'Сделки'!$B$2:$B$501,"Покупка")-SUMIFS('Сделки'!$D$2:$D$501,'Сделки'!$C$2:$C$501,A10,'Сделки'!$B$2:$B$501,"Продажа"))</f>
        <v/>
      </c>
      <c r="C10" s="5">
        <f>IF(A10="","",IFERROR(SUMPRODUCT(('Сделки'!$C$2:$C$501=A10)*('Сделки'!$B$2:$B$501="Покупка")*('Сделки'!$D$2:$D$501*'Сделки'!$E$2:$E$501+'Сделки'!$F$2:$F$501))/SUMIFS('Сделки'!$D$2:$D$501,'Сделки'!$C$2:$C$501,A10,'Сделки'!$B$2:$B$501,"Покупка"),""))</f>
        <v/>
      </c>
      <c r="D10" s="5">
        <f>IF(OR(A10="",C10=""),"",B10*C10)</f>
        <v/>
      </c>
      <c r="E10" s="6" t="n"/>
      <c r="F10" s="5">
        <f>IF(OR(A10="",E10=""),"",B10*E10)</f>
        <v/>
      </c>
      <c r="G10" s="5">
        <f>IF(OR(D10="",F10=""),"",F10-D10)</f>
        <v/>
      </c>
      <c r="H10" s="9">
        <f>IF(OR(G10="",D10=0),"",G10/D10)</f>
        <v/>
      </c>
      <c r="I10" s="9">
        <f>IF(OR(F10="",'Итоги'!$B$4=0),"",F10/'Итоги'!$B$4)</f>
        <v/>
      </c>
      <c r="J10" s="10" t="n"/>
      <c r="K10" s="11">
        <f>IF(OR(I10="",J10=""),"",(I10-J10)*100)</f>
        <v/>
      </c>
      <c r="L10" s="5">
        <f>IF(OR(A10="",J10=""),"",J10*'Итоги'!$B$4-IF(F10="",0,F10))</f>
        <v/>
      </c>
    </row>
    <row r="11">
      <c r="B11" s="8">
        <f>IF(A11="","",SUMIFS('Сделки'!$D$2:$D$501,'Сделки'!$C$2:$C$501,A11,'Сделки'!$B$2:$B$501,"Покупка")-SUMIFS('Сделки'!$D$2:$D$501,'Сделки'!$C$2:$C$501,A11,'Сделки'!$B$2:$B$501,"Продажа"))</f>
        <v/>
      </c>
      <c r="C11" s="5">
        <f>IF(A11="","",IFERROR(SUMPRODUCT(('Сделки'!$C$2:$C$501=A11)*('Сделки'!$B$2:$B$501="Покупка")*('Сделки'!$D$2:$D$501*'Сделки'!$E$2:$E$501+'Сделки'!$F$2:$F$501))/SUMIFS('Сделки'!$D$2:$D$501,'Сделки'!$C$2:$C$501,A11,'Сделки'!$B$2:$B$501,"Покупка"),""))</f>
        <v/>
      </c>
      <c r="D11" s="5">
        <f>IF(OR(A11="",C11=""),"",B11*C11)</f>
        <v/>
      </c>
      <c r="E11" s="6" t="n"/>
      <c r="F11" s="5">
        <f>IF(OR(A11="",E11=""),"",B11*E11)</f>
        <v/>
      </c>
      <c r="G11" s="5">
        <f>IF(OR(D11="",F11=""),"",F11-D11)</f>
        <v/>
      </c>
      <c r="H11" s="9">
        <f>IF(OR(G11="",D11=0),"",G11/D11)</f>
        <v/>
      </c>
      <c r="I11" s="9">
        <f>IF(OR(F11="",'Итоги'!$B$4=0),"",F11/'Итоги'!$B$4)</f>
        <v/>
      </c>
      <c r="J11" s="10" t="n"/>
      <c r="K11" s="11">
        <f>IF(OR(I11="",J11=""),"",(I11-J11)*100)</f>
        <v/>
      </c>
      <c r="L11" s="5">
        <f>IF(OR(A11="",J11=""),"",J11*'Итоги'!$B$4-IF(F11="",0,F11))</f>
        <v/>
      </c>
    </row>
    <row r="12">
      <c r="B12" s="8">
        <f>IF(A12="","",SUMIFS('Сделки'!$D$2:$D$501,'Сделки'!$C$2:$C$501,A12,'Сделки'!$B$2:$B$501,"Покупка")-SUMIFS('Сделки'!$D$2:$D$501,'Сделки'!$C$2:$C$501,A12,'Сделки'!$B$2:$B$501,"Продажа"))</f>
        <v/>
      </c>
      <c r="C12" s="5">
        <f>IF(A12="","",IFERROR(SUMPRODUCT(('Сделки'!$C$2:$C$501=A12)*('Сделки'!$B$2:$B$501="Покупка")*('Сделки'!$D$2:$D$501*'Сделки'!$E$2:$E$501+'Сделки'!$F$2:$F$501))/SUMIFS('Сделки'!$D$2:$D$501,'Сделки'!$C$2:$C$501,A12,'Сделки'!$B$2:$B$501,"Покупка"),""))</f>
        <v/>
      </c>
      <c r="D12" s="5">
        <f>IF(OR(A12="",C12=""),"",B12*C12)</f>
        <v/>
      </c>
      <c r="E12" s="6" t="n"/>
      <c r="F12" s="5">
        <f>IF(OR(A12="",E12=""),"",B12*E12)</f>
        <v/>
      </c>
      <c r="G12" s="5">
        <f>IF(OR(D12="",F12=""),"",F12-D12)</f>
        <v/>
      </c>
      <c r="H12" s="9">
        <f>IF(OR(G12="",D12=0),"",G12/D12)</f>
        <v/>
      </c>
      <c r="I12" s="9">
        <f>IF(OR(F12="",'Итоги'!$B$4=0),"",F12/'Итоги'!$B$4)</f>
        <v/>
      </c>
      <c r="J12" s="10" t="n"/>
      <c r="K12" s="11">
        <f>IF(OR(I12="",J12=""),"",(I12-J12)*100)</f>
        <v/>
      </c>
      <c r="L12" s="5">
        <f>IF(OR(A12="",J12=""),"",J12*'Итоги'!$B$4-IF(F12="",0,F12))</f>
        <v/>
      </c>
    </row>
    <row r="13">
      <c r="B13" s="8">
        <f>IF(A13="","",SUMIFS('Сделки'!$D$2:$D$501,'Сделки'!$C$2:$C$501,A13,'Сделки'!$B$2:$B$501,"Покупка")-SUMIFS('Сделки'!$D$2:$D$501,'Сделки'!$C$2:$C$501,A13,'Сделки'!$B$2:$B$501,"Продажа"))</f>
        <v/>
      </c>
      <c r="C13" s="5">
        <f>IF(A13="","",IFERROR(SUMPRODUCT(('Сделки'!$C$2:$C$501=A13)*('Сделки'!$B$2:$B$501="Покупка")*('Сделки'!$D$2:$D$501*'Сделки'!$E$2:$E$501+'Сделки'!$F$2:$F$501))/SUMIFS('Сделки'!$D$2:$D$501,'Сделки'!$C$2:$C$501,A13,'Сделки'!$B$2:$B$501,"Покупка"),""))</f>
        <v/>
      </c>
      <c r="D13" s="5">
        <f>IF(OR(A13="",C13=""),"",B13*C13)</f>
        <v/>
      </c>
      <c r="E13" s="6" t="n"/>
      <c r="F13" s="5">
        <f>IF(OR(A13="",E13=""),"",B13*E13)</f>
        <v/>
      </c>
      <c r="G13" s="5">
        <f>IF(OR(D13="",F13=""),"",F13-D13)</f>
        <v/>
      </c>
      <c r="H13" s="9">
        <f>IF(OR(G13="",D13=0),"",G13/D13)</f>
        <v/>
      </c>
      <c r="I13" s="9">
        <f>IF(OR(F13="",'Итоги'!$B$4=0),"",F13/'Итоги'!$B$4)</f>
        <v/>
      </c>
      <c r="J13" s="10" t="n"/>
      <c r="K13" s="11">
        <f>IF(OR(I13="",J13=""),"",(I13-J13)*100)</f>
        <v/>
      </c>
      <c r="L13" s="5">
        <f>IF(OR(A13="",J13=""),"",J13*'Итоги'!$B$4-IF(F13="",0,F13))</f>
        <v/>
      </c>
    </row>
    <row r="14">
      <c r="B14" s="8">
        <f>IF(A14="","",SUMIFS('Сделки'!$D$2:$D$501,'Сделки'!$C$2:$C$501,A14,'Сделки'!$B$2:$B$501,"Покупка")-SUMIFS('Сделки'!$D$2:$D$501,'Сделки'!$C$2:$C$501,A14,'Сделки'!$B$2:$B$501,"Продажа"))</f>
        <v/>
      </c>
      <c r="C14" s="5">
        <f>IF(A14="","",IFERROR(SUMPRODUCT(('Сделки'!$C$2:$C$501=A14)*('Сделки'!$B$2:$B$501="Покупка")*('Сделки'!$D$2:$D$501*'Сделки'!$E$2:$E$501+'Сделки'!$F$2:$F$501))/SUMIFS('Сделки'!$D$2:$D$501,'Сделки'!$C$2:$C$501,A14,'Сделки'!$B$2:$B$501,"Покупка"),""))</f>
        <v/>
      </c>
      <c r="D14" s="5">
        <f>IF(OR(A14="",C14=""),"",B14*C14)</f>
        <v/>
      </c>
      <c r="E14" s="6" t="n"/>
      <c r="F14" s="5">
        <f>IF(OR(A14="",E14=""),"",B14*E14)</f>
        <v/>
      </c>
      <c r="G14" s="5">
        <f>IF(OR(D14="",F14=""),"",F14-D14)</f>
        <v/>
      </c>
      <c r="H14" s="9">
        <f>IF(OR(G14="",D14=0),"",G14/D14)</f>
        <v/>
      </c>
      <c r="I14" s="9">
        <f>IF(OR(F14="",'Итоги'!$B$4=0),"",F14/'Итоги'!$B$4)</f>
        <v/>
      </c>
      <c r="J14" s="10" t="n"/>
      <c r="K14" s="11">
        <f>IF(OR(I14="",J14=""),"",(I14-J14)*100)</f>
        <v/>
      </c>
      <c r="L14" s="5">
        <f>IF(OR(A14="",J14=""),"",J14*'Итоги'!$B$4-IF(F14="",0,F14))</f>
        <v/>
      </c>
    </row>
    <row r="15">
      <c r="B15" s="8">
        <f>IF(A15="","",SUMIFS('Сделки'!$D$2:$D$501,'Сделки'!$C$2:$C$501,A15,'Сделки'!$B$2:$B$501,"Покупка")-SUMIFS('Сделки'!$D$2:$D$501,'Сделки'!$C$2:$C$501,A15,'Сделки'!$B$2:$B$501,"Продажа"))</f>
        <v/>
      </c>
      <c r="C15" s="5">
        <f>IF(A15="","",IFERROR(SUMPRODUCT(('Сделки'!$C$2:$C$501=A15)*('Сделки'!$B$2:$B$501="Покупка")*('Сделки'!$D$2:$D$501*'Сделки'!$E$2:$E$501+'Сделки'!$F$2:$F$501))/SUMIFS('Сделки'!$D$2:$D$501,'Сделки'!$C$2:$C$501,A15,'Сделки'!$B$2:$B$501,"Покупка"),""))</f>
        <v/>
      </c>
      <c r="D15" s="5">
        <f>IF(OR(A15="",C15=""),"",B15*C15)</f>
        <v/>
      </c>
      <c r="E15" s="6" t="n"/>
      <c r="F15" s="5">
        <f>IF(OR(A15="",E15=""),"",B15*E15)</f>
        <v/>
      </c>
      <c r="G15" s="5">
        <f>IF(OR(D15="",F15=""),"",F15-D15)</f>
        <v/>
      </c>
      <c r="H15" s="9">
        <f>IF(OR(G15="",D15=0),"",G15/D15)</f>
        <v/>
      </c>
      <c r="I15" s="9">
        <f>IF(OR(F15="",'Итоги'!$B$4=0),"",F15/'Итоги'!$B$4)</f>
        <v/>
      </c>
      <c r="J15" s="10" t="n"/>
      <c r="K15" s="11">
        <f>IF(OR(I15="",J15=""),"",(I15-J15)*100)</f>
        <v/>
      </c>
      <c r="L15" s="5">
        <f>IF(OR(A15="",J15=""),"",J15*'Итоги'!$B$4-IF(F15="",0,F15))</f>
        <v/>
      </c>
    </row>
    <row r="16">
      <c r="B16" s="8">
        <f>IF(A16="","",SUMIFS('Сделки'!$D$2:$D$501,'Сделки'!$C$2:$C$501,A16,'Сделки'!$B$2:$B$501,"Покупка")-SUMIFS('Сделки'!$D$2:$D$501,'Сделки'!$C$2:$C$501,A16,'Сделки'!$B$2:$B$501,"Продажа"))</f>
        <v/>
      </c>
      <c r="C16" s="5">
        <f>IF(A16="","",IFERROR(SUMPRODUCT(('Сделки'!$C$2:$C$501=A16)*('Сделки'!$B$2:$B$501="Покупка")*('Сделки'!$D$2:$D$501*'Сделки'!$E$2:$E$501+'Сделки'!$F$2:$F$501))/SUMIFS('Сделки'!$D$2:$D$501,'Сделки'!$C$2:$C$501,A16,'Сделки'!$B$2:$B$501,"Покупка"),""))</f>
        <v/>
      </c>
      <c r="D16" s="5">
        <f>IF(OR(A16="",C16=""),"",B16*C16)</f>
        <v/>
      </c>
      <c r="E16" s="6" t="n"/>
      <c r="F16" s="5">
        <f>IF(OR(A16="",E16=""),"",B16*E16)</f>
        <v/>
      </c>
      <c r="G16" s="5">
        <f>IF(OR(D16="",F16=""),"",F16-D16)</f>
        <v/>
      </c>
      <c r="H16" s="9">
        <f>IF(OR(G16="",D16=0),"",G16/D16)</f>
        <v/>
      </c>
      <c r="I16" s="9">
        <f>IF(OR(F16="",'Итоги'!$B$4=0),"",F16/'Итоги'!$B$4)</f>
        <v/>
      </c>
      <c r="J16" s="10" t="n"/>
      <c r="K16" s="11">
        <f>IF(OR(I16="",J16=""),"",(I16-J16)*100)</f>
        <v/>
      </c>
      <c r="L16" s="5">
        <f>IF(OR(A16="",J16=""),"",J16*'Итоги'!$B$4-IF(F16="",0,F16))</f>
        <v/>
      </c>
    </row>
    <row r="17">
      <c r="B17" s="8">
        <f>IF(A17="","",SUMIFS('Сделки'!$D$2:$D$501,'Сделки'!$C$2:$C$501,A17,'Сделки'!$B$2:$B$501,"Покупка")-SUMIFS('Сделки'!$D$2:$D$501,'Сделки'!$C$2:$C$501,A17,'Сделки'!$B$2:$B$501,"Продажа"))</f>
        <v/>
      </c>
      <c r="C17" s="5">
        <f>IF(A17="","",IFERROR(SUMPRODUCT(('Сделки'!$C$2:$C$501=A17)*('Сделки'!$B$2:$B$501="Покупка")*('Сделки'!$D$2:$D$501*'Сделки'!$E$2:$E$501+'Сделки'!$F$2:$F$501))/SUMIFS('Сделки'!$D$2:$D$501,'Сделки'!$C$2:$C$501,A17,'Сделки'!$B$2:$B$501,"Покупка"),""))</f>
        <v/>
      </c>
      <c r="D17" s="5">
        <f>IF(OR(A17="",C17=""),"",B17*C17)</f>
        <v/>
      </c>
      <c r="E17" s="6" t="n"/>
      <c r="F17" s="5">
        <f>IF(OR(A17="",E17=""),"",B17*E17)</f>
        <v/>
      </c>
      <c r="G17" s="5">
        <f>IF(OR(D17="",F17=""),"",F17-D17)</f>
        <v/>
      </c>
      <c r="H17" s="9">
        <f>IF(OR(G17="",D17=0),"",G17/D17)</f>
        <v/>
      </c>
      <c r="I17" s="9">
        <f>IF(OR(F17="",'Итоги'!$B$4=0),"",F17/'Итоги'!$B$4)</f>
        <v/>
      </c>
      <c r="J17" s="10" t="n"/>
      <c r="K17" s="11">
        <f>IF(OR(I17="",J17=""),"",(I17-J17)*100)</f>
        <v/>
      </c>
      <c r="L17" s="5">
        <f>IF(OR(A17="",J17=""),"",J17*'Итоги'!$B$4-IF(F17="",0,F17))</f>
        <v/>
      </c>
    </row>
    <row r="18">
      <c r="B18" s="8">
        <f>IF(A18="","",SUMIFS('Сделки'!$D$2:$D$501,'Сделки'!$C$2:$C$501,A18,'Сделки'!$B$2:$B$501,"Покупка")-SUMIFS('Сделки'!$D$2:$D$501,'Сделки'!$C$2:$C$501,A18,'Сделки'!$B$2:$B$501,"Продажа"))</f>
        <v/>
      </c>
      <c r="C18" s="5">
        <f>IF(A18="","",IFERROR(SUMPRODUCT(('Сделки'!$C$2:$C$501=A18)*('Сделки'!$B$2:$B$501="Покупка")*('Сделки'!$D$2:$D$501*'Сделки'!$E$2:$E$501+'Сделки'!$F$2:$F$501))/SUMIFS('Сделки'!$D$2:$D$501,'Сделки'!$C$2:$C$501,A18,'Сделки'!$B$2:$B$501,"Покупка"),""))</f>
        <v/>
      </c>
      <c r="D18" s="5">
        <f>IF(OR(A18="",C18=""),"",B18*C18)</f>
        <v/>
      </c>
      <c r="E18" s="6" t="n"/>
      <c r="F18" s="5">
        <f>IF(OR(A18="",E18=""),"",B18*E18)</f>
        <v/>
      </c>
      <c r="G18" s="5">
        <f>IF(OR(D18="",F18=""),"",F18-D18)</f>
        <v/>
      </c>
      <c r="H18" s="9">
        <f>IF(OR(G18="",D18=0),"",G18/D18)</f>
        <v/>
      </c>
      <c r="I18" s="9">
        <f>IF(OR(F18="",'Итоги'!$B$4=0),"",F18/'Итоги'!$B$4)</f>
        <v/>
      </c>
      <c r="J18" s="10" t="n"/>
      <c r="K18" s="11">
        <f>IF(OR(I18="",J18=""),"",(I18-J18)*100)</f>
        <v/>
      </c>
      <c r="L18" s="5">
        <f>IF(OR(A18="",J18=""),"",J18*'Итоги'!$B$4-IF(F18="",0,F18))</f>
        <v/>
      </c>
    </row>
    <row r="19">
      <c r="B19" s="8">
        <f>IF(A19="","",SUMIFS('Сделки'!$D$2:$D$501,'Сделки'!$C$2:$C$501,A19,'Сделки'!$B$2:$B$501,"Покупка")-SUMIFS('Сделки'!$D$2:$D$501,'Сделки'!$C$2:$C$501,A19,'Сделки'!$B$2:$B$501,"Продажа"))</f>
        <v/>
      </c>
      <c r="C19" s="5">
        <f>IF(A19="","",IFERROR(SUMPRODUCT(('Сделки'!$C$2:$C$501=A19)*('Сделки'!$B$2:$B$501="Покупка")*('Сделки'!$D$2:$D$501*'Сделки'!$E$2:$E$501+'Сделки'!$F$2:$F$501))/SUMIFS('Сделки'!$D$2:$D$501,'Сделки'!$C$2:$C$501,A19,'Сделки'!$B$2:$B$501,"Покупка"),""))</f>
        <v/>
      </c>
      <c r="D19" s="5">
        <f>IF(OR(A19="",C19=""),"",B19*C19)</f>
        <v/>
      </c>
      <c r="E19" s="6" t="n"/>
      <c r="F19" s="5">
        <f>IF(OR(A19="",E19=""),"",B19*E19)</f>
        <v/>
      </c>
      <c r="G19" s="5">
        <f>IF(OR(D19="",F19=""),"",F19-D19)</f>
        <v/>
      </c>
      <c r="H19" s="9">
        <f>IF(OR(G19="",D19=0),"",G19/D19)</f>
        <v/>
      </c>
      <c r="I19" s="9">
        <f>IF(OR(F19="",'Итоги'!$B$4=0),"",F19/'Итоги'!$B$4)</f>
        <v/>
      </c>
      <c r="J19" s="10" t="n"/>
      <c r="K19" s="11">
        <f>IF(OR(I19="",J19=""),"",(I19-J19)*100)</f>
        <v/>
      </c>
      <c r="L19" s="5">
        <f>IF(OR(A19="",J19=""),"",J19*'Итоги'!$B$4-IF(F19="",0,F19))</f>
        <v/>
      </c>
    </row>
    <row r="20">
      <c r="B20" s="8">
        <f>IF(A20="","",SUMIFS('Сделки'!$D$2:$D$501,'Сделки'!$C$2:$C$501,A20,'Сделки'!$B$2:$B$501,"Покупка")-SUMIFS('Сделки'!$D$2:$D$501,'Сделки'!$C$2:$C$501,A20,'Сделки'!$B$2:$B$501,"Продажа"))</f>
        <v/>
      </c>
      <c r="C20" s="5">
        <f>IF(A20="","",IFERROR(SUMPRODUCT(('Сделки'!$C$2:$C$501=A20)*('Сделки'!$B$2:$B$501="Покупка")*('Сделки'!$D$2:$D$501*'Сделки'!$E$2:$E$501+'Сделки'!$F$2:$F$501))/SUMIFS('Сделки'!$D$2:$D$501,'Сделки'!$C$2:$C$501,A20,'Сделки'!$B$2:$B$501,"Покупка"),""))</f>
        <v/>
      </c>
      <c r="D20" s="5">
        <f>IF(OR(A20="",C20=""),"",B20*C20)</f>
        <v/>
      </c>
      <c r="E20" s="6" t="n"/>
      <c r="F20" s="5">
        <f>IF(OR(A20="",E20=""),"",B20*E20)</f>
        <v/>
      </c>
      <c r="G20" s="5">
        <f>IF(OR(D20="",F20=""),"",F20-D20)</f>
        <v/>
      </c>
      <c r="H20" s="9">
        <f>IF(OR(G20="",D20=0),"",G20/D20)</f>
        <v/>
      </c>
      <c r="I20" s="9">
        <f>IF(OR(F20="",'Итоги'!$B$4=0),"",F20/'Итоги'!$B$4)</f>
        <v/>
      </c>
      <c r="J20" s="10" t="n"/>
      <c r="K20" s="11">
        <f>IF(OR(I20="",J20=""),"",(I20-J20)*100)</f>
        <v/>
      </c>
      <c r="L20" s="5">
        <f>IF(OR(A20="",J20=""),"",J20*'Итоги'!$B$4-IF(F20="",0,F20))</f>
        <v/>
      </c>
    </row>
    <row r="21">
      <c r="B21" s="8">
        <f>IF(A21="","",SUMIFS('Сделки'!$D$2:$D$501,'Сделки'!$C$2:$C$501,A21,'Сделки'!$B$2:$B$501,"Покупка")-SUMIFS('Сделки'!$D$2:$D$501,'Сделки'!$C$2:$C$501,A21,'Сделки'!$B$2:$B$501,"Продажа"))</f>
        <v/>
      </c>
      <c r="C21" s="5">
        <f>IF(A21="","",IFERROR(SUMPRODUCT(('Сделки'!$C$2:$C$501=A21)*('Сделки'!$B$2:$B$501="Покупка")*('Сделки'!$D$2:$D$501*'Сделки'!$E$2:$E$501+'Сделки'!$F$2:$F$501))/SUMIFS('Сделки'!$D$2:$D$501,'Сделки'!$C$2:$C$501,A21,'Сделки'!$B$2:$B$501,"Покупка"),""))</f>
        <v/>
      </c>
      <c r="D21" s="5">
        <f>IF(OR(A21="",C21=""),"",B21*C21)</f>
        <v/>
      </c>
      <c r="E21" s="6" t="n"/>
      <c r="F21" s="5">
        <f>IF(OR(A21="",E21=""),"",B21*E21)</f>
        <v/>
      </c>
      <c r="G21" s="5">
        <f>IF(OR(D21="",F21=""),"",F21-D21)</f>
        <v/>
      </c>
      <c r="H21" s="9">
        <f>IF(OR(G21="",D21=0),"",G21/D21)</f>
        <v/>
      </c>
      <c r="I21" s="9">
        <f>IF(OR(F21="",'Итоги'!$B$4=0),"",F21/'Итоги'!$B$4)</f>
        <v/>
      </c>
      <c r="J21" s="10" t="n"/>
      <c r="K21" s="11">
        <f>IF(OR(I21="",J21=""),"",(I21-J21)*100)</f>
        <v/>
      </c>
      <c r="L21" s="5">
        <f>IF(OR(A21="",J21=""),"",J21*'Итоги'!$B$4-IF(F21="",0,F21))</f>
        <v/>
      </c>
    </row>
    <row r="22">
      <c r="B22" s="8">
        <f>IF(A22="","",SUMIFS('Сделки'!$D$2:$D$501,'Сделки'!$C$2:$C$501,A22,'Сделки'!$B$2:$B$501,"Покупка")-SUMIFS('Сделки'!$D$2:$D$501,'Сделки'!$C$2:$C$501,A22,'Сделки'!$B$2:$B$501,"Продажа"))</f>
        <v/>
      </c>
      <c r="C22" s="5">
        <f>IF(A22="","",IFERROR(SUMPRODUCT(('Сделки'!$C$2:$C$501=A22)*('Сделки'!$B$2:$B$501="Покупка")*('Сделки'!$D$2:$D$501*'Сделки'!$E$2:$E$501+'Сделки'!$F$2:$F$501))/SUMIFS('Сделки'!$D$2:$D$501,'Сделки'!$C$2:$C$501,A22,'Сделки'!$B$2:$B$501,"Покупка"),""))</f>
        <v/>
      </c>
      <c r="D22" s="5">
        <f>IF(OR(A22="",C22=""),"",B22*C22)</f>
        <v/>
      </c>
      <c r="E22" s="6" t="n"/>
      <c r="F22" s="5">
        <f>IF(OR(A22="",E22=""),"",B22*E22)</f>
        <v/>
      </c>
      <c r="G22" s="5">
        <f>IF(OR(D22="",F22=""),"",F22-D22)</f>
        <v/>
      </c>
      <c r="H22" s="9">
        <f>IF(OR(G22="",D22=0),"",G22/D22)</f>
        <v/>
      </c>
      <c r="I22" s="9">
        <f>IF(OR(F22="",'Итоги'!$B$4=0),"",F22/'Итоги'!$B$4)</f>
        <v/>
      </c>
      <c r="J22" s="10" t="n"/>
      <c r="K22" s="11">
        <f>IF(OR(I22="",J22=""),"",(I22-J22)*100)</f>
        <v/>
      </c>
      <c r="L22" s="5">
        <f>IF(OR(A22="",J22=""),"",J22*'Итоги'!$B$4-IF(F22="",0,F22))</f>
        <v/>
      </c>
    </row>
    <row r="23">
      <c r="B23" s="8">
        <f>IF(A23="","",SUMIFS('Сделки'!$D$2:$D$501,'Сделки'!$C$2:$C$501,A23,'Сделки'!$B$2:$B$501,"Покупка")-SUMIFS('Сделки'!$D$2:$D$501,'Сделки'!$C$2:$C$501,A23,'Сделки'!$B$2:$B$501,"Продажа"))</f>
        <v/>
      </c>
      <c r="C23" s="5">
        <f>IF(A23="","",IFERROR(SUMPRODUCT(('Сделки'!$C$2:$C$501=A23)*('Сделки'!$B$2:$B$501="Покупка")*('Сделки'!$D$2:$D$501*'Сделки'!$E$2:$E$501+'Сделки'!$F$2:$F$501))/SUMIFS('Сделки'!$D$2:$D$501,'Сделки'!$C$2:$C$501,A23,'Сделки'!$B$2:$B$501,"Покупка"),""))</f>
        <v/>
      </c>
      <c r="D23" s="5">
        <f>IF(OR(A23="",C23=""),"",B23*C23)</f>
        <v/>
      </c>
      <c r="E23" s="6" t="n"/>
      <c r="F23" s="5">
        <f>IF(OR(A23="",E23=""),"",B23*E23)</f>
        <v/>
      </c>
      <c r="G23" s="5">
        <f>IF(OR(D23="",F23=""),"",F23-D23)</f>
        <v/>
      </c>
      <c r="H23" s="9">
        <f>IF(OR(G23="",D23=0),"",G23/D23)</f>
        <v/>
      </c>
      <c r="I23" s="9">
        <f>IF(OR(F23="",'Итоги'!$B$4=0),"",F23/'Итоги'!$B$4)</f>
        <v/>
      </c>
      <c r="J23" s="10" t="n"/>
      <c r="K23" s="11">
        <f>IF(OR(I23="",J23=""),"",(I23-J23)*100)</f>
        <v/>
      </c>
      <c r="L23" s="5">
        <f>IF(OR(A23="",J23=""),"",J23*'Итоги'!$B$4-IF(F23="",0,F23))</f>
        <v/>
      </c>
    </row>
    <row r="24">
      <c r="B24" s="8">
        <f>IF(A24="","",SUMIFS('Сделки'!$D$2:$D$501,'Сделки'!$C$2:$C$501,A24,'Сделки'!$B$2:$B$501,"Покупка")-SUMIFS('Сделки'!$D$2:$D$501,'Сделки'!$C$2:$C$501,A24,'Сделки'!$B$2:$B$501,"Продажа"))</f>
        <v/>
      </c>
      <c r="C24" s="5">
        <f>IF(A24="","",IFERROR(SUMPRODUCT(('Сделки'!$C$2:$C$501=A24)*('Сделки'!$B$2:$B$501="Покупка")*('Сделки'!$D$2:$D$501*'Сделки'!$E$2:$E$501+'Сделки'!$F$2:$F$501))/SUMIFS('Сделки'!$D$2:$D$501,'Сделки'!$C$2:$C$501,A24,'Сделки'!$B$2:$B$501,"Покупка"),""))</f>
        <v/>
      </c>
      <c r="D24" s="5">
        <f>IF(OR(A24="",C24=""),"",B24*C24)</f>
        <v/>
      </c>
      <c r="E24" s="6" t="n"/>
      <c r="F24" s="5">
        <f>IF(OR(A24="",E24=""),"",B24*E24)</f>
        <v/>
      </c>
      <c r="G24" s="5">
        <f>IF(OR(D24="",F24=""),"",F24-D24)</f>
        <v/>
      </c>
      <c r="H24" s="9">
        <f>IF(OR(G24="",D24=0),"",G24/D24)</f>
        <v/>
      </c>
      <c r="I24" s="9">
        <f>IF(OR(F24="",'Итоги'!$B$4=0),"",F24/'Итоги'!$B$4)</f>
        <v/>
      </c>
      <c r="J24" s="10" t="n"/>
      <c r="K24" s="11">
        <f>IF(OR(I24="",J24=""),"",(I24-J24)*100)</f>
        <v/>
      </c>
      <c r="L24" s="5">
        <f>IF(OR(A24="",J24=""),"",J24*'Итоги'!$B$4-IF(F24="",0,F24))</f>
        <v/>
      </c>
    </row>
    <row r="25">
      <c r="B25" s="8">
        <f>IF(A25="","",SUMIFS('Сделки'!$D$2:$D$501,'Сделки'!$C$2:$C$501,A25,'Сделки'!$B$2:$B$501,"Покупка")-SUMIFS('Сделки'!$D$2:$D$501,'Сделки'!$C$2:$C$501,A25,'Сделки'!$B$2:$B$501,"Продажа"))</f>
        <v/>
      </c>
      <c r="C25" s="5">
        <f>IF(A25="","",IFERROR(SUMPRODUCT(('Сделки'!$C$2:$C$501=A25)*('Сделки'!$B$2:$B$501="Покупка")*('Сделки'!$D$2:$D$501*'Сделки'!$E$2:$E$501+'Сделки'!$F$2:$F$501))/SUMIFS('Сделки'!$D$2:$D$501,'Сделки'!$C$2:$C$501,A25,'Сделки'!$B$2:$B$501,"Покупка"),""))</f>
        <v/>
      </c>
      <c r="D25" s="5">
        <f>IF(OR(A25="",C25=""),"",B25*C25)</f>
        <v/>
      </c>
      <c r="E25" s="6" t="n"/>
      <c r="F25" s="5">
        <f>IF(OR(A25="",E25=""),"",B25*E25)</f>
        <v/>
      </c>
      <c r="G25" s="5">
        <f>IF(OR(D25="",F25=""),"",F25-D25)</f>
        <v/>
      </c>
      <c r="H25" s="9">
        <f>IF(OR(G25="",D25=0),"",G25/D25)</f>
        <v/>
      </c>
      <c r="I25" s="9">
        <f>IF(OR(F25="",'Итоги'!$B$4=0),"",F25/'Итоги'!$B$4)</f>
        <v/>
      </c>
      <c r="J25" s="10" t="n"/>
      <c r="K25" s="11">
        <f>IF(OR(I25="",J25=""),"",(I25-J25)*100)</f>
        <v/>
      </c>
      <c r="L25" s="5">
        <f>IF(OR(A25="",J25=""),"",J25*'Итоги'!$B$4-IF(F25="",0,F25))</f>
        <v/>
      </c>
    </row>
    <row r="26">
      <c r="B26" s="8">
        <f>IF(A26="","",SUMIFS('Сделки'!$D$2:$D$501,'Сделки'!$C$2:$C$501,A26,'Сделки'!$B$2:$B$501,"Покупка")-SUMIFS('Сделки'!$D$2:$D$501,'Сделки'!$C$2:$C$501,A26,'Сделки'!$B$2:$B$501,"Продажа"))</f>
        <v/>
      </c>
      <c r="C26" s="5">
        <f>IF(A26="","",IFERROR(SUMPRODUCT(('Сделки'!$C$2:$C$501=A26)*('Сделки'!$B$2:$B$501="Покупка")*('Сделки'!$D$2:$D$501*'Сделки'!$E$2:$E$501+'Сделки'!$F$2:$F$501))/SUMIFS('Сделки'!$D$2:$D$501,'Сделки'!$C$2:$C$501,A26,'Сделки'!$B$2:$B$501,"Покупка"),""))</f>
        <v/>
      </c>
      <c r="D26" s="5">
        <f>IF(OR(A26="",C26=""),"",B26*C26)</f>
        <v/>
      </c>
      <c r="E26" s="6" t="n"/>
      <c r="F26" s="5">
        <f>IF(OR(A26="",E26=""),"",B26*E26)</f>
        <v/>
      </c>
      <c r="G26" s="5">
        <f>IF(OR(D26="",F26=""),"",F26-D26)</f>
        <v/>
      </c>
      <c r="H26" s="9">
        <f>IF(OR(G26="",D26=0),"",G26/D26)</f>
        <v/>
      </c>
      <c r="I26" s="9">
        <f>IF(OR(F26="",'Итоги'!$B$4=0),"",F26/'Итоги'!$B$4)</f>
        <v/>
      </c>
      <c r="J26" s="10" t="n"/>
      <c r="K26" s="11">
        <f>IF(OR(I26="",J26=""),"",(I26-J26)*100)</f>
        <v/>
      </c>
      <c r="L26" s="5">
        <f>IF(OR(A26="",J26=""),"",J26*'Итоги'!$B$4-IF(F26="",0,F26))</f>
        <v/>
      </c>
    </row>
    <row r="27">
      <c r="B27" s="8">
        <f>IF(A27="","",SUMIFS('Сделки'!$D$2:$D$501,'Сделки'!$C$2:$C$501,A27,'Сделки'!$B$2:$B$501,"Покупка")-SUMIFS('Сделки'!$D$2:$D$501,'Сделки'!$C$2:$C$501,A27,'Сделки'!$B$2:$B$501,"Продажа"))</f>
        <v/>
      </c>
      <c r="C27" s="5">
        <f>IF(A27="","",IFERROR(SUMPRODUCT(('Сделки'!$C$2:$C$501=A27)*('Сделки'!$B$2:$B$501="Покупка")*('Сделки'!$D$2:$D$501*'Сделки'!$E$2:$E$501+'Сделки'!$F$2:$F$501))/SUMIFS('Сделки'!$D$2:$D$501,'Сделки'!$C$2:$C$501,A27,'Сделки'!$B$2:$B$501,"Покупка"),""))</f>
        <v/>
      </c>
      <c r="D27" s="5">
        <f>IF(OR(A27="",C27=""),"",B27*C27)</f>
        <v/>
      </c>
      <c r="E27" s="6" t="n"/>
      <c r="F27" s="5">
        <f>IF(OR(A27="",E27=""),"",B27*E27)</f>
        <v/>
      </c>
      <c r="G27" s="5">
        <f>IF(OR(D27="",F27=""),"",F27-D27)</f>
        <v/>
      </c>
      <c r="H27" s="9">
        <f>IF(OR(G27="",D27=0),"",G27/D27)</f>
        <v/>
      </c>
      <c r="I27" s="9">
        <f>IF(OR(F27="",'Итоги'!$B$4=0),"",F27/'Итоги'!$B$4)</f>
        <v/>
      </c>
      <c r="J27" s="10" t="n"/>
      <c r="K27" s="11">
        <f>IF(OR(I27="",J27=""),"",(I27-J27)*100)</f>
        <v/>
      </c>
      <c r="L27" s="5">
        <f>IF(OR(A27="",J27=""),"",J27*'Итоги'!$B$4-IF(F27="",0,F27))</f>
        <v/>
      </c>
    </row>
    <row r="28">
      <c r="B28" s="8">
        <f>IF(A28="","",SUMIFS('Сделки'!$D$2:$D$501,'Сделки'!$C$2:$C$501,A28,'Сделки'!$B$2:$B$501,"Покупка")-SUMIFS('Сделки'!$D$2:$D$501,'Сделки'!$C$2:$C$501,A28,'Сделки'!$B$2:$B$501,"Продажа"))</f>
        <v/>
      </c>
      <c r="C28" s="5">
        <f>IF(A28="","",IFERROR(SUMPRODUCT(('Сделки'!$C$2:$C$501=A28)*('Сделки'!$B$2:$B$501="Покупка")*('Сделки'!$D$2:$D$501*'Сделки'!$E$2:$E$501+'Сделки'!$F$2:$F$501))/SUMIFS('Сделки'!$D$2:$D$501,'Сделки'!$C$2:$C$501,A28,'Сделки'!$B$2:$B$501,"Покупка"),""))</f>
        <v/>
      </c>
      <c r="D28" s="5">
        <f>IF(OR(A28="",C28=""),"",B28*C28)</f>
        <v/>
      </c>
      <c r="E28" s="6" t="n"/>
      <c r="F28" s="5">
        <f>IF(OR(A28="",E28=""),"",B28*E28)</f>
        <v/>
      </c>
      <c r="G28" s="5">
        <f>IF(OR(D28="",F28=""),"",F28-D28)</f>
        <v/>
      </c>
      <c r="H28" s="9">
        <f>IF(OR(G28="",D28=0),"",G28/D28)</f>
        <v/>
      </c>
      <c r="I28" s="9">
        <f>IF(OR(F28="",'Итоги'!$B$4=0),"",F28/'Итоги'!$B$4)</f>
        <v/>
      </c>
      <c r="J28" s="10" t="n"/>
      <c r="K28" s="11">
        <f>IF(OR(I28="",J28=""),"",(I28-J28)*100)</f>
        <v/>
      </c>
      <c r="L28" s="5">
        <f>IF(OR(A28="",J28=""),"",J28*'Итоги'!$B$4-IF(F28="",0,F28))</f>
        <v/>
      </c>
    </row>
    <row r="29">
      <c r="B29" s="8">
        <f>IF(A29="","",SUMIFS('Сделки'!$D$2:$D$501,'Сделки'!$C$2:$C$501,A29,'Сделки'!$B$2:$B$501,"Покупка")-SUMIFS('Сделки'!$D$2:$D$501,'Сделки'!$C$2:$C$501,A29,'Сделки'!$B$2:$B$501,"Продажа"))</f>
        <v/>
      </c>
      <c r="C29" s="5">
        <f>IF(A29="","",IFERROR(SUMPRODUCT(('Сделки'!$C$2:$C$501=A29)*('Сделки'!$B$2:$B$501="Покупка")*('Сделки'!$D$2:$D$501*'Сделки'!$E$2:$E$501+'Сделки'!$F$2:$F$501))/SUMIFS('Сделки'!$D$2:$D$501,'Сделки'!$C$2:$C$501,A29,'Сделки'!$B$2:$B$501,"Покупка"),""))</f>
        <v/>
      </c>
      <c r="D29" s="5">
        <f>IF(OR(A29="",C29=""),"",B29*C29)</f>
        <v/>
      </c>
      <c r="E29" s="6" t="n"/>
      <c r="F29" s="5">
        <f>IF(OR(A29="",E29=""),"",B29*E29)</f>
        <v/>
      </c>
      <c r="G29" s="5">
        <f>IF(OR(D29="",F29=""),"",F29-D29)</f>
        <v/>
      </c>
      <c r="H29" s="9">
        <f>IF(OR(G29="",D29=0),"",G29/D29)</f>
        <v/>
      </c>
      <c r="I29" s="9">
        <f>IF(OR(F29="",'Итоги'!$B$4=0),"",F29/'Итоги'!$B$4)</f>
        <v/>
      </c>
      <c r="J29" s="10" t="n"/>
      <c r="K29" s="11">
        <f>IF(OR(I29="",J29=""),"",(I29-J29)*100)</f>
        <v/>
      </c>
      <c r="L29" s="5">
        <f>IF(OR(A29="",J29=""),"",J29*'Итоги'!$B$4-IF(F29="",0,F29))</f>
        <v/>
      </c>
    </row>
    <row r="30">
      <c r="B30" s="8">
        <f>IF(A30="","",SUMIFS('Сделки'!$D$2:$D$501,'Сделки'!$C$2:$C$501,A30,'Сделки'!$B$2:$B$501,"Покупка")-SUMIFS('Сделки'!$D$2:$D$501,'Сделки'!$C$2:$C$501,A30,'Сделки'!$B$2:$B$501,"Продажа"))</f>
        <v/>
      </c>
      <c r="C30" s="5">
        <f>IF(A30="","",IFERROR(SUMPRODUCT(('Сделки'!$C$2:$C$501=A30)*('Сделки'!$B$2:$B$501="Покупка")*('Сделки'!$D$2:$D$501*'Сделки'!$E$2:$E$501+'Сделки'!$F$2:$F$501))/SUMIFS('Сделки'!$D$2:$D$501,'Сделки'!$C$2:$C$501,A30,'Сделки'!$B$2:$B$501,"Покупка"),""))</f>
        <v/>
      </c>
      <c r="D30" s="5">
        <f>IF(OR(A30="",C30=""),"",B30*C30)</f>
        <v/>
      </c>
      <c r="E30" s="6" t="n"/>
      <c r="F30" s="5">
        <f>IF(OR(A30="",E30=""),"",B30*E30)</f>
        <v/>
      </c>
      <c r="G30" s="5">
        <f>IF(OR(D30="",F30=""),"",F30-D30)</f>
        <v/>
      </c>
      <c r="H30" s="9">
        <f>IF(OR(G30="",D30=0),"",G30/D30)</f>
        <v/>
      </c>
      <c r="I30" s="9">
        <f>IF(OR(F30="",'Итоги'!$B$4=0),"",F30/'Итоги'!$B$4)</f>
        <v/>
      </c>
      <c r="J30" s="10" t="n"/>
      <c r="K30" s="11">
        <f>IF(OR(I30="",J30=""),"",(I30-J30)*100)</f>
        <v/>
      </c>
      <c r="L30" s="5">
        <f>IF(OR(A30="",J30=""),"",J30*'Итоги'!$B$4-IF(F30="",0,F30))</f>
        <v/>
      </c>
    </row>
    <row r="31">
      <c r="B31" s="8">
        <f>IF(A31="","",SUMIFS('Сделки'!$D$2:$D$501,'Сделки'!$C$2:$C$501,A31,'Сделки'!$B$2:$B$501,"Покупка")-SUMIFS('Сделки'!$D$2:$D$501,'Сделки'!$C$2:$C$501,A31,'Сделки'!$B$2:$B$501,"Продажа"))</f>
        <v/>
      </c>
      <c r="C31" s="5">
        <f>IF(A31="","",IFERROR(SUMPRODUCT(('Сделки'!$C$2:$C$501=A31)*('Сделки'!$B$2:$B$501="Покупка")*('Сделки'!$D$2:$D$501*'Сделки'!$E$2:$E$501+'Сделки'!$F$2:$F$501))/SUMIFS('Сделки'!$D$2:$D$501,'Сделки'!$C$2:$C$501,A31,'Сделки'!$B$2:$B$501,"Покупка"),""))</f>
        <v/>
      </c>
      <c r="D31" s="5">
        <f>IF(OR(A31="",C31=""),"",B31*C31)</f>
        <v/>
      </c>
      <c r="E31" s="6" t="n"/>
      <c r="F31" s="5">
        <f>IF(OR(A31="",E31=""),"",B31*E31)</f>
        <v/>
      </c>
      <c r="G31" s="5">
        <f>IF(OR(D31="",F31=""),"",F31-D31)</f>
        <v/>
      </c>
      <c r="H31" s="9">
        <f>IF(OR(G31="",D31=0),"",G31/D31)</f>
        <v/>
      </c>
      <c r="I31" s="9">
        <f>IF(OR(F31="",'Итоги'!$B$4=0),"",F31/'Итоги'!$B$4)</f>
        <v/>
      </c>
      <c r="J31" s="10" t="n"/>
      <c r="K31" s="11">
        <f>IF(OR(I31="",J31=""),"",(I31-J31)*100)</f>
        <v/>
      </c>
      <c r="L31" s="5">
        <f>IF(OR(A31="",J31=""),"",J31*'Итоги'!$B$4-IF(F31="",0,F31))</f>
        <v/>
      </c>
    </row>
    <row r="32">
      <c r="B32" s="8">
        <f>IF(A32="","",SUMIFS('Сделки'!$D$2:$D$501,'Сделки'!$C$2:$C$501,A32,'Сделки'!$B$2:$B$501,"Покупка")-SUMIFS('Сделки'!$D$2:$D$501,'Сделки'!$C$2:$C$501,A32,'Сделки'!$B$2:$B$501,"Продажа"))</f>
        <v/>
      </c>
      <c r="C32" s="5">
        <f>IF(A32="","",IFERROR(SUMPRODUCT(('Сделки'!$C$2:$C$501=A32)*('Сделки'!$B$2:$B$501="Покупка")*('Сделки'!$D$2:$D$501*'Сделки'!$E$2:$E$501+'Сделки'!$F$2:$F$501))/SUMIFS('Сделки'!$D$2:$D$501,'Сделки'!$C$2:$C$501,A32,'Сделки'!$B$2:$B$501,"Покупка"),""))</f>
        <v/>
      </c>
      <c r="D32" s="5">
        <f>IF(OR(A32="",C32=""),"",B32*C32)</f>
        <v/>
      </c>
      <c r="E32" s="6" t="n"/>
      <c r="F32" s="5">
        <f>IF(OR(A32="",E32=""),"",B32*E32)</f>
        <v/>
      </c>
      <c r="G32" s="5">
        <f>IF(OR(D32="",F32=""),"",F32-D32)</f>
        <v/>
      </c>
      <c r="H32" s="9">
        <f>IF(OR(G32="",D32=0),"",G32/D32)</f>
        <v/>
      </c>
      <c r="I32" s="9">
        <f>IF(OR(F32="",'Итоги'!$B$4=0),"",F32/'Итоги'!$B$4)</f>
        <v/>
      </c>
      <c r="J32" s="10" t="n"/>
      <c r="K32" s="11">
        <f>IF(OR(I32="",J32=""),"",(I32-J32)*100)</f>
        <v/>
      </c>
      <c r="L32" s="5">
        <f>IF(OR(A32="",J32=""),"",J32*'Итоги'!$B$4-IF(F32="",0,F32))</f>
        <v/>
      </c>
    </row>
    <row r="33">
      <c r="B33" s="8">
        <f>IF(A33="","",SUMIFS('Сделки'!$D$2:$D$501,'Сделки'!$C$2:$C$501,A33,'Сделки'!$B$2:$B$501,"Покупка")-SUMIFS('Сделки'!$D$2:$D$501,'Сделки'!$C$2:$C$501,A33,'Сделки'!$B$2:$B$501,"Продажа"))</f>
        <v/>
      </c>
      <c r="C33" s="5">
        <f>IF(A33="","",IFERROR(SUMPRODUCT(('Сделки'!$C$2:$C$501=A33)*('Сделки'!$B$2:$B$501="Покупка")*('Сделки'!$D$2:$D$501*'Сделки'!$E$2:$E$501+'Сделки'!$F$2:$F$501))/SUMIFS('Сделки'!$D$2:$D$501,'Сделки'!$C$2:$C$501,A33,'Сделки'!$B$2:$B$501,"Покупка"),""))</f>
        <v/>
      </c>
      <c r="D33" s="5">
        <f>IF(OR(A33="",C33=""),"",B33*C33)</f>
        <v/>
      </c>
      <c r="E33" s="6" t="n"/>
      <c r="F33" s="5">
        <f>IF(OR(A33="",E33=""),"",B33*E33)</f>
        <v/>
      </c>
      <c r="G33" s="5">
        <f>IF(OR(D33="",F33=""),"",F33-D33)</f>
        <v/>
      </c>
      <c r="H33" s="9">
        <f>IF(OR(G33="",D33=0),"",G33/D33)</f>
        <v/>
      </c>
      <c r="I33" s="9">
        <f>IF(OR(F33="",'Итоги'!$B$4=0),"",F33/'Итоги'!$B$4)</f>
        <v/>
      </c>
      <c r="J33" s="10" t="n"/>
      <c r="K33" s="11">
        <f>IF(OR(I33="",J33=""),"",(I33-J33)*100)</f>
        <v/>
      </c>
      <c r="L33" s="5">
        <f>IF(OR(A33="",J33=""),"",J33*'Итоги'!$B$4-IF(F33="",0,F33))</f>
        <v/>
      </c>
    </row>
    <row r="34">
      <c r="B34" s="8">
        <f>IF(A34="","",SUMIFS('Сделки'!$D$2:$D$501,'Сделки'!$C$2:$C$501,A34,'Сделки'!$B$2:$B$501,"Покупка")-SUMIFS('Сделки'!$D$2:$D$501,'Сделки'!$C$2:$C$501,A34,'Сделки'!$B$2:$B$501,"Продажа"))</f>
        <v/>
      </c>
      <c r="C34" s="5">
        <f>IF(A34="","",IFERROR(SUMPRODUCT(('Сделки'!$C$2:$C$501=A34)*('Сделки'!$B$2:$B$501="Покупка")*('Сделки'!$D$2:$D$501*'Сделки'!$E$2:$E$501+'Сделки'!$F$2:$F$501))/SUMIFS('Сделки'!$D$2:$D$501,'Сделки'!$C$2:$C$501,A34,'Сделки'!$B$2:$B$501,"Покупка"),""))</f>
        <v/>
      </c>
      <c r="D34" s="5">
        <f>IF(OR(A34="",C34=""),"",B34*C34)</f>
        <v/>
      </c>
      <c r="E34" s="6" t="n"/>
      <c r="F34" s="5">
        <f>IF(OR(A34="",E34=""),"",B34*E34)</f>
        <v/>
      </c>
      <c r="G34" s="5">
        <f>IF(OR(D34="",F34=""),"",F34-D34)</f>
        <v/>
      </c>
      <c r="H34" s="9">
        <f>IF(OR(G34="",D34=0),"",G34/D34)</f>
        <v/>
      </c>
      <c r="I34" s="9">
        <f>IF(OR(F34="",'Итоги'!$B$4=0),"",F34/'Итоги'!$B$4)</f>
        <v/>
      </c>
      <c r="J34" s="10" t="n"/>
      <c r="K34" s="11">
        <f>IF(OR(I34="",J34=""),"",(I34-J34)*100)</f>
        <v/>
      </c>
      <c r="L34" s="5">
        <f>IF(OR(A34="",J34=""),"",J34*'Итоги'!$B$4-IF(F34="",0,F34))</f>
        <v/>
      </c>
    </row>
    <row r="35">
      <c r="B35" s="8">
        <f>IF(A35="","",SUMIFS('Сделки'!$D$2:$D$501,'Сделки'!$C$2:$C$501,A35,'Сделки'!$B$2:$B$501,"Покупка")-SUMIFS('Сделки'!$D$2:$D$501,'Сделки'!$C$2:$C$501,A35,'Сделки'!$B$2:$B$501,"Продажа"))</f>
        <v/>
      </c>
      <c r="C35" s="5">
        <f>IF(A35="","",IFERROR(SUMPRODUCT(('Сделки'!$C$2:$C$501=A35)*('Сделки'!$B$2:$B$501="Покупка")*('Сделки'!$D$2:$D$501*'Сделки'!$E$2:$E$501+'Сделки'!$F$2:$F$501))/SUMIFS('Сделки'!$D$2:$D$501,'Сделки'!$C$2:$C$501,A35,'Сделки'!$B$2:$B$501,"Покупка"),""))</f>
        <v/>
      </c>
      <c r="D35" s="5">
        <f>IF(OR(A35="",C35=""),"",B35*C35)</f>
        <v/>
      </c>
      <c r="E35" s="6" t="n"/>
      <c r="F35" s="5">
        <f>IF(OR(A35="",E35=""),"",B35*E35)</f>
        <v/>
      </c>
      <c r="G35" s="5">
        <f>IF(OR(D35="",F35=""),"",F35-D35)</f>
        <v/>
      </c>
      <c r="H35" s="9">
        <f>IF(OR(G35="",D35=0),"",G35/D35)</f>
        <v/>
      </c>
      <c r="I35" s="9">
        <f>IF(OR(F35="",'Итоги'!$B$4=0),"",F35/'Итоги'!$B$4)</f>
        <v/>
      </c>
      <c r="J35" s="10" t="n"/>
      <c r="K35" s="11">
        <f>IF(OR(I35="",J35=""),"",(I35-J35)*100)</f>
        <v/>
      </c>
      <c r="L35" s="5">
        <f>IF(OR(A35="",J35=""),"",J35*'Итоги'!$B$4-IF(F35="",0,F35))</f>
        <v/>
      </c>
    </row>
    <row r="36">
      <c r="B36" s="8">
        <f>IF(A36="","",SUMIFS('Сделки'!$D$2:$D$501,'Сделки'!$C$2:$C$501,A36,'Сделки'!$B$2:$B$501,"Покупка")-SUMIFS('Сделки'!$D$2:$D$501,'Сделки'!$C$2:$C$501,A36,'Сделки'!$B$2:$B$501,"Продажа"))</f>
        <v/>
      </c>
      <c r="C36" s="5">
        <f>IF(A36="","",IFERROR(SUMPRODUCT(('Сделки'!$C$2:$C$501=A36)*('Сделки'!$B$2:$B$501="Покупка")*('Сделки'!$D$2:$D$501*'Сделки'!$E$2:$E$501+'Сделки'!$F$2:$F$501))/SUMIFS('Сделки'!$D$2:$D$501,'Сделки'!$C$2:$C$501,A36,'Сделки'!$B$2:$B$501,"Покупка"),""))</f>
        <v/>
      </c>
      <c r="D36" s="5">
        <f>IF(OR(A36="",C36=""),"",B36*C36)</f>
        <v/>
      </c>
      <c r="E36" s="6" t="n"/>
      <c r="F36" s="5">
        <f>IF(OR(A36="",E36=""),"",B36*E36)</f>
        <v/>
      </c>
      <c r="G36" s="5">
        <f>IF(OR(D36="",F36=""),"",F36-D36)</f>
        <v/>
      </c>
      <c r="H36" s="9">
        <f>IF(OR(G36="",D36=0),"",G36/D36)</f>
        <v/>
      </c>
      <c r="I36" s="9">
        <f>IF(OR(F36="",'Итоги'!$B$4=0),"",F36/'Итоги'!$B$4)</f>
        <v/>
      </c>
      <c r="J36" s="10" t="n"/>
      <c r="K36" s="11">
        <f>IF(OR(I36="",J36=""),"",(I36-J36)*100)</f>
        <v/>
      </c>
      <c r="L36" s="5">
        <f>IF(OR(A36="",J36=""),"",J36*'Итоги'!$B$4-IF(F36="",0,F36))</f>
        <v/>
      </c>
    </row>
    <row r="37">
      <c r="B37" s="8">
        <f>IF(A37="","",SUMIFS('Сделки'!$D$2:$D$501,'Сделки'!$C$2:$C$501,A37,'Сделки'!$B$2:$B$501,"Покупка")-SUMIFS('Сделки'!$D$2:$D$501,'Сделки'!$C$2:$C$501,A37,'Сделки'!$B$2:$B$501,"Продажа"))</f>
        <v/>
      </c>
      <c r="C37" s="5">
        <f>IF(A37="","",IFERROR(SUMPRODUCT(('Сделки'!$C$2:$C$501=A37)*('Сделки'!$B$2:$B$501="Покупка")*('Сделки'!$D$2:$D$501*'Сделки'!$E$2:$E$501+'Сделки'!$F$2:$F$501))/SUMIFS('Сделки'!$D$2:$D$501,'Сделки'!$C$2:$C$501,A37,'Сделки'!$B$2:$B$501,"Покупка"),""))</f>
        <v/>
      </c>
      <c r="D37" s="5">
        <f>IF(OR(A37="",C37=""),"",B37*C37)</f>
        <v/>
      </c>
      <c r="E37" s="6" t="n"/>
      <c r="F37" s="5">
        <f>IF(OR(A37="",E37=""),"",B37*E37)</f>
        <v/>
      </c>
      <c r="G37" s="5">
        <f>IF(OR(D37="",F37=""),"",F37-D37)</f>
        <v/>
      </c>
      <c r="H37" s="9">
        <f>IF(OR(G37="",D37=0),"",G37/D37)</f>
        <v/>
      </c>
      <c r="I37" s="9">
        <f>IF(OR(F37="",'Итоги'!$B$4=0),"",F37/'Итоги'!$B$4)</f>
        <v/>
      </c>
      <c r="J37" s="10" t="n"/>
      <c r="K37" s="11">
        <f>IF(OR(I37="",J37=""),"",(I37-J37)*100)</f>
        <v/>
      </c>
      <c r="L37" s="5">
        <f>IF(OR(A37="",J37=""),"",J37*'Итоги'!$B$4-IF(F37="",0,F37))</f>
        <v/>
      </c>
    </row>
    <row r="38">
      <c r="B38" s="8">
        <f>IF(A38="","",SUMIFS('Сделки'!$D$2:$D$501,'Сделки'!$C$2:$C$501,A38,'Сделки'!$B$2:$B$501,"Покупка")-SUMIFS('Сделки'!$D$2:$D$501,'Сделки'!$C$2:$C$501,A38,'Сделки'!$B$2:$B$501,"Продажа"))</f>
        <v/>
      </c>
      <c r="C38" s="5">
        <f>IF(A38="","",IFERROR(SUMPRODUCT(('Сделки'!$C$2:$C$501=A38)*('Сделки'!$B$2:$B$501="Покупка")*('Сделки'!$D$2:$D$501*'Сделки'!$E$2:$E$501+'Сделки'!$F$2:$F$501))/SUMIFS('Сделки'!$D$2:$D$501,'Сделки'!$C$2:$C$501,A38,'Сделки'!$B$2:$B$501,"Покупка"),""))</f>
        <v/>
      </c>
      <c r="D38" s="5">
        <f>IF(OR(A38="",C38=""),"",B38*C38)</f>
        <v/>
      </c>
      <c r="E38" s="6" t="n"/>
      <c r="F38" s="5">
        <f>IF(OR(A38="",E38=""),"",B38*E38)</f>
        <v/>
      </c>
      <c r="G38" s="5">
        <f>IF(OR(D38="",F38=""),"",F38-D38)</f>
        <v/>
      </c>
      <c r="H38" s="9">
        <f>IF(OR(G38="",D38=0),"",G38/D38)</f>
        <v/>
      </c>
      <c r="I38" s="9">
        <f>IF(OR(F38="",'Итоги'!$B$4=0),"",F38/'Итоги'!$B$4)</f>
        <v/>
      </c>
      <c r="J38" s="10" t="n"/>
      <c r="K38" s="11">
        <f>IF(OR(I38="",J38=""),"",(I38-J38)*100)</f>
        <v/>
      </c>
      <c r="L38" s="5">
        <f>IF(OR(A38="",J38=""),"",J38*'Итоги'!$B$4-IF(F38="",0,F38))</f>
        <v/>
      </c>
    </row>
    <row r="39">
      <c r="B39" s="8">
        <f>IF(A39="","",SUMIFS('Сделки'!$D$2:$D$501,'Сделки'!$C$2:$C$501,A39,'Сделки'!$B$2:$B$501,"Покупка")-SUMIFS('Сделки'!$D$2:$D$501,'Сделки'!$C$2:$C$501,A39,'Сделки'!$B$2:$B$501,"Продажа"))</f>
        <v/>
      </c>
      <c r="C39" s="5">
        <f>IF(A39="","",IFERROR(SUMPRODUCT(('Сделки'!$C$2:$C$501=A39)*('Сделки'!$B$2:$B$501="Покупка")*('Сделки'!$D$2:$D$501*'Сделки'!$E$2:$E$501+'Сделки'!$F$2:$F$501))/SUMIFS('Сделки'!$D$2:$D$501,'Сделки'!$C$2:$C$501,A39,'Сделки'!$B$2:$B$501,"Покупка"),""))</f>
        <v/>
      </c>
      <c r="D39" s="5">
        <f>IF(OR(A39="",C39=""),"",B39*C39)</f>
        <v/>
      </c>
      <c r="E39" s="6" t="n"/>
      <c r="F39" s="5">
        <f>IF(OR(A39="",E39=""),"",B39*E39)</f>
        <v/>
      </c>
      <c r="G39" s="5">
        <f>IF(OR(D39="",F39=""),"",F39-D39)</f>
        <v/>
      </c>
      <c r="H39" s="9">
        <f>IF(OR(G39="",D39=0),"",G39/D39)</f>
        <v/>
      </c>
      <c r="I39" s="9">
        <f>IF(OR(F39="",'Итоги'!$B$4=0),"",F39/'Итоги'!$B$4)</f>
        <v/>
      </c>
      <c r="J39" s="10" t="n"/>
      <c r="K39" s="11">
        <f>IF(OR(I39="",J39=""),"",(I39-J39)*100)</f>
        <v/>
      </c>
      <c r="L39" s="5">
        <f>IF(OR(A39="",J39=""),"",J39*'Итоги'!$B$4-IF(F39="",0,F39))</f>
        <v/>
      </c>
    </row>
    <row r="40">
      <c r="B40" s="8">
        <f>IF(A40="","",SUMIFS('Сделки'!$D$2:$D$501,'Сделки'!$C$2:$C$501,A40,'Сделки'!$B$2:$B$501,"Покупка")-SUMIFS('Сделки'!$D$2:$D$501,'Сделки'!$C$2:$C$501,A40,'Сделки'!$B$2:$B$501,"Продажа"))</f>
        <v/>
      </c>
      <c r="C40" s="5">
        <f>IF(A40="","",IFERROR(SUMPRODUCT(('Сделки'!$C$2:$C$501=A40)*('Сделки'!$B$2:$B$501="Покупка")*('Сделки'!$D$2:$D$501*'Сделки'!$E$2:$E$501+'Сделки'!$F$2:$F$501))/SUMIFS('Сделки'!$D$2:$D$501,'Сделки'!$C$2:$C$501,A40,'Сделки'!$B$2:$B$501,"Покупка"),""))</f>
        <v/>
      </c>
      <c r="D40" s="5">
        <f>IF(OR(A40="",C40=""),"",B40*C40)</f>
        <v/>
      </c>
      <c r="E40" s="6" t="n"/>
      <c r="F40" s="5">
        <f>IF(OR(A40="",E40=""),"",B40*E40)</f>
        <v/>
      </c>
      <c r="G40" s="5">
        <f>IF(OR(D40="",F40=""),"",F40-D40)</f>
        <v/>
      </c>
      <c r="H40" s="9">
        <f>IF(OR(G40="",D40=0),"",G40/D40)</f>
        <v/>
      </c>
      <c r="I40" s="9">
        <f>IF(OR(F40="",'Итоги'!$B$4=0),"",F40/'Итоги'!$B$4)</f>
        <v/>
      </c>
      <c r="J40" s="10" t="n"/>
      <c r="K40" s="11">
        <f>IF(OR(I40="",J40=""),"",(I40-J40)*100)</f>
        <v/>
      </c>
      <c r="L40" s="5">
        <f>IF(OR(A40="",J40=""),"",J40*'Итоги'!$B$4-IF(F40="",0,F40))</f>
        <v/>
      </c>
    </row>
    <row r="41">
      <c r="B41" s="8">
        <f>IF(A41="","",SUMIFS('Сделки'!$D$2:$D$501,'Сделки'!$C$2:$C$501,A41,'Сделки'!$B$2:$B$501,"Покупка")-SUMIFS('Сделки'!$D$2:$D$501,'Сделки'!$C$2:$C$501,A41,'Сделки'!$B$2:$B$501,"Продажа"))</f>
        <v/>
      </c>
      <c r="C41" s="5">
        <f>IF(A41="","",IFERROR(SUMPRODUCT(('Сделки'!$C$2:$C$501=A41)*('Сделки'!$B$2:$B$501="Покупка")*('Сделки'!$D$2:$D$501*'Сделки'!$E$2:$E$501+'Сделки'!$F$2:$F$501))/SUMIFS('Сделки'!$D$2:$D$501,'Сделки'!$C$2:$C$501,A41,'Сделки'!$B$2:$B$501,"Покупка"),""))</f>
        <v/>
      </c>
      <c r="D41" s="5">
        <f>IF(OR(A41="",C41=""),"",B41*C41)</f>
        <v/>
      </c>
      <c r="E41" s="6" t="n"/>
      <c r="F41" s="5">
        <f>IF(OR(A41="",E41=""),"",B41*E41)</f>
        <v/>
      </c>
      <c r="G41" s="5">
        <f>IF(OR(D41="",F41=""),"",F41-D41)</f>
        <v/>
      </c>
      <c r="H41" s="9">
        <f>IF(OR(G41="",D41=0),"",G41/D41)</f>
        <v/>
      </c>
      <c r="I41" s="9">
        <f>IF(OR(F41="",'Итоги'!$B$4=0),"",F41/'Итоги'!$B$4)</f>
        <v/>
      </c>
      <c r="J41" s="10" t="n"/>
      <c r="K41" s="11">
        <f>IF(OR(I41="",J41=""),"",(I41-J41)*100)</f>
        <v/>
      </c>
      <c r="L41" s="5">
        <f>IF(OR(A41="",J41=""),"",J41*'Итоги'!$B$4-IF(F41="",0,F41))</f>
        <v/>
      </c>
    </row>
    <row r="42">
      <c r="B42" s="8">
        <f>IF(A42="","",SUMIFS('Сделки'!$D$2:$D$501,'Сделки'!$C$2:$C$501,A42,'Сделки'!$B$2:$B$501,"Покупка")-SUMIFS('Сделки'!$D$2:$D$501,'Сделки'!$C$2:$C$501,A42,'Сделки'!$B$2:$B$501,"Продажа"))</f>
        <v/>
      </c>
      <c r="C42" s="5">
        <f>IF(A42="","",IFERROR(SUMPRODUCT(('Сделки'!$C$2:$C$501=A42)*('Сделки'!$B$2:$B$501="Покупка")*('Сделки'!$D$2:$D$501*'Сделки'!$E$2:$E$501+'Сделки'!$F$2:$F$501))/SUMIFS('Сделки'!$D$2:$D$501,'Сделки'!$C$2:$C$501,A42,'Сделки'!$B$2:$B$501,"Покупка"),""))</f>
        <v/>
      </c>
      <c r="D42" s="5">
        <f>IF(OR(A42="",C42=""),"",B42*C42)</f>
        <v/>
      </c>
      <c r="E42" s="6" t="n"/>
      <c r="F42" s="5">
        <f>IF(OR(A42="",E42=""),"",B42*E42)</f>
        <v/>
      </c>
      <c r="G42" s="5">
        <f>IF(OR(D42="",F42=""),"",F42-D42)</f>
        <v/>
      </c>
      <c r="H42" s="9">
        <f>IF(OR(G42="",D42=0),"",G42/D42)</f>
        <v/>
      </c>
      <c r="I42" s="9">
        <f>IF(OR(F42="",'Итоги'!$B$4=0),"",F42/'Итоги'!$B$4)</f>
        <v/>
      </c>
      <c r="J42" s="10" t="n"/>
      <c r="K42" s="11">
        <f>IF(OR(I42="",J42=""),"",(I42-J42)*100)</f>
        <v/>
      </c>
      <c r="L42" s="5">
        <f>IF(OR(A42="",J42=""),"",J42*'Итоги'!$B$4-IF(F42="",0,F42))</f>
        <v/>
      </c>
    </row>
    <row r="43">
      <c r="B43" s="8">
        <f>IF(A43="","",SUMIFS('Сделки'!$D$2:$D$501,'Сделки'!$C$2:$C$501,A43,'Сделки'!$B$2:$B$501,"Покупка")-SUMIFS('Сделки'!$D$2:$D$501,'Сделки'!$C$2:$C$501,A43,'Сделки'!$B$2:$B$501,"Продажа"))</f>
        <v/>
      </c>
      <c r="C43" s="5">
        <f>IF(A43="","",IFERROR(SUMPRODUCT(('Сделки'!$C$2:$C$501=A43)*('Сделки'!$B$2:$B$501="Покупка")*('Сделки'!$D$2:$D$501*'Сделки'!$E$2:$E$501+'Сделки'!$F$2:$F$501))/SUMIFS('Сделки'!$D$2:$D$501,'Сделки'!$C$2:$C$501,A43,'Сделки'!$B$2:$B$501,"Покупка"),""))</f>
        <v/>
      </c>
      <c r="D43" s="5">
        <f>IF(OR(A43="",C43=""),"",B43*C43)</f>
        <v/>
      </c>
      <c r="E43" s="6" t="n"/>
      <c r="F43" s="5">
        <f>IF(OR(A43="",E43=""),"",B43*E43)</f>
        <v/>
      </c>
      <c r="G43" s="5">
        <f>IF(OR(D43="",F43=""),"",F43-D43)</f>
        <v/>
      </c>
      <c r="H43" s="9">
        <f>IF(OR(G43="",D43=0),"",G43/D43)</f>
        <v/>
      </c>
      <c r="I43" s="9">
        <f>IF(OR(F43="",'Итоги'!$B$4=0),"",F43/'Итоги'!$B$4)</f>
        <v/>
      </c>
      <c r="J43" s="10" t="n"/>
      <c r="K43" s="11">
        <f>IF(OR(I43="",J43=""),"",(I43-J43)*100)</f>
        <v/>
      </c>
      <c r="L43" s="5">
        <f>IF(OR(A43="",J43=""),"",J43*'Итоги'!$B$4-IF(F43="",0,F43))</f>
        <v/>
      </c>
    </row>
    <row r="44">
      <c r="B44" s="8">
        <f>IF(A44="","",SUMIFS('Сделки'!$D$2:$D$501,'Сделки'!$C$2:$C$501,A44,'Сделки'!$B$2:$B$501,"Покупка")-SUMIFS('Сделки'!$D$2:$D$501,'Сделки'!$C$2:$C$501,A44,'Сделки'!$B$2:$B$501,"Продажа"))</f>
        <v/>
      </c>
      <c r="C44" s="5">
        <f>IF(A44="","",IFERROR(SUMPRODUCT(('Сделки'!$C$2:$C$501=A44)*('Сделки'!$B$2:$B$501="Покупка")*('Сделки'!$D$2:$D$501*'Сделки'!$E$2:$E$501+'Сделки'!$F$2:$F$501))/SUMIFS('Сделки'!$D$2:$D$501,'Сделки'!$C$2:$C$501,A44,'Сделки'!$B$2:$B$501,"Покупка"),""))</f>
        <v/>
      </c>
      <c r="D44" s="5">
        <f>IF(OR(A44="",C44=""),"",B44*C44)</f>
        <v/>
      </c>
      <c r="E44" s="6" t="n"/>
      <c r="F44" s="5">
        <f>IF(OR(A44="",E44=""),"",B44*E44)</f>
        <v/>
      </c>
      <c r="G44" s="5">
        <f>IF(OR(D44="",F44=""),"",F44-D44)</f>
        <v/>
      </c>
      <c r="H44" s="9">
        <f>IF(OR(G44="",D44=0),"",G44/D44)</f>
        <v/>
      </c>
      <c r="I44" s="9">
        <f>IF(OR(F44="",'Итоги'!$B$4=0),"",F44/'Итоги'!$B$4)</f>
        <v/>
      </c>
      <c r="J44" s="10" t="n"/>
      <c r="K44" s="11">
        <f>IF(OR(I44="",J44=""),"",(I44-J44)*100)</f>
        <v/>
      </c>
      <c r="L44" s="5">
        <f>IF(OR(A44="",J44=""),"",J44*'Итоги'!$B$4-IF(F44="",0,F44))</f>
        <v/>
      </c>
    </row>
    <row r="45">
      <c r="B45" s="8">
        <f>IF(A45="","",SUMIFS('Сделки'!$D$2:$D$501,'Сделки'!$C$2:$C$501,A45,'Сделки'!$B$2:$B$501,"Покупка")-SUMIFS('Сделки'!$D$2:$D$501,'Сделки'!$C$2:$C$501,A45,'Сделки'!$B$2:$B$501,"Продажа"))</f>
        <v/>
      </c>
      <c r="C45" s="5">
        <f>IF(A45="","",IFERROR(SUMPRODUCT(('Сделки'!$C$2:$C$501=A45)*('Сделки'!$B$2:$B$501="Покупка")*('Сделки'!$D$2:$D$501*'Сделки'!$E$2:$E$501+'Сделки'!$F$2:$F$501))/SUMIFS('Сделки'!$D$2:$D$501,'Сделки'!$C$2:$C$501,A45,'Сделки'!$B$2:$B$501,"Покупка"),""))</f>
        <v/>
      </c>
      <c r="D45" s="5">
        <f>IF(OR(A45="",C45=""),"",B45*C45)</f>
        <v/>
      </c>
      <c r="E45" s="6" t="n"/>
      <c r="F45" s="5">
        <f>IF(OR(A45="",E45=""),"",B45*E45)</f>
        <v/>
      </c>
      <c r="G45" s="5">
        <f>IF(OR(D45="",F45=""),"",F45-D45)</f>
        <v/>
      </c>
      <c r="H45" s="9">
        <f>IF(OR(G45="",D45=0),"",G45/D45)</f>
        <v/>
      </c>
      <c r="I45" s="9">
        <f>IF(OR(F45="",'Итоги'!$B$4=0),"",F45/'Итоги'!$B$4)</f>
        <v/>
      </c>
      <c r="J45" s="10" t="n"/>
      <c r="K45" s="11">
        <f>IF(OR(I45="",J45=""),"",(I45-J45)*100)</f>
        <v/>
      </c>
      <c r="L45" s="5">
        <f>IF(OR(A45="",J45=""),"",J45*'Итоги'!$B$4-IF(F45="",0,F45))</f>
        <v/>
      </c>
    </row>
    <row r="46">
      <c r="B46" s="8">
        <f>IF(A46="","",SUMIFS('Сделки'!$D$2:$D$501,'Сделки'!$C$2:$C$501,A46,'Сделки'!$B$2:$B$501,"Покупка")-SUMIFS('Сделки'!$D$2:$D$501,'Сделки'!$C$2:$C$501,A46,'Сделки'!$B$2:$B$501,"Продажа"))</f>
        <v/>
      </c>
      <c r="C46" s="5">
        <f>IF(A46="","",IFERROR(SUMPRODUCT(('Сделки'!$C$2:$C$501=A46)*('Сделки'!$B$2:$B$501="Покупка")*('Сделки'!$D$2:$D$501*'Сделки'!$E$2:$E$501+'Сделки'!$F$2:$F$501))/SUMIFS('Сделки'!$D$2:$D$501,'Сделки'!$C$2:$C$501,A46,'Сделки'!$B$2:$B$501,"Покупка"),""))</f>
        <v/>
      </c>
      <c r="D46" s="5">
        <f>IF(OR(A46="",C46=""),"",B46*C46)</f>
        <v/>
      </c>
      <c r="E46" s="6" t="n"/>
      <c r="F46" s="5">
        <f>IF(OR(A46="",E46=""),"",B46*E46)</f>
        <v/>
      </c>
      <c r="G46" s="5">
        <f>IF(OR(D46="",F46=""),"",F46-D46)</f>
        <v/>
      </c>
      <c r="H46" s="9">
        <f>IF(OR(G46="",D46=0),"",G46/D46)</f>
        <v/>
      </c>
      <c r="I46" s="9">
        <f>IF(OR(F46="",'Итоги'!$B$4=0),"",F46/'Итоги'!$B$4)</f>
        <v/>
      </c>
      <c r="J46" s="10" t="n"/>
      <c r="K46" s="11">
        <f>IF(OR(I46="",J46=""),"",(I46-J46)*100)</f>
        <v/>
      </c>
      <c r="L46" s="5">
        <f>IF(OR(A46="",J46=""),"",J46*'Итоги'!$B$4-IF(F46="",0,F46))</f>
        <v/>
      </c>
    </row>
    <row r="47">
      <c r="B47" s="8">
        <f>IF(A47="","",SUMIFS('Сделки'!$D$2:$D$501,'Сделки'!$C$2:$C$501,A47,'Сделки'!$B$2:$B$501,"Покупка")-SUMIFS('Сделки'!$D$2:$D$501,'Сделки'!$C$2:$C$501,A47,'Сделки'!$B$2:$B$501,"Продажа"))</f>
        <v/>
      </c>
      <c r="C47" s="5">
        <f>IF(A47="","",IFERROR(SUMPRODUCT(('Сделки'!$C$2:$C$501=A47)*('Сделки'!$B$2:$B$501="Покупка")*('Сделки'!$D$2:$D$501*'Сделки'!$E$2:$E$501+'Сделки'!$F$2:$F$501))/SUMIFS('Сделки'!$D$2:$D$501,'Сделки'!$C$2:$C$501,A47,'Сделки'!$B$2:$B$501,"Покупка"),""))</f>
        <v/>
      </c>
      <c r="D47" s="5">
        <f>IF(OR(A47="",C47=""),"",B47*C47)</f>
        <v/>
      </c>
      <c r="E47" s="6" t="n"/>
      <c r="F47" s="5">
        <f>IF(OR(A47="",E47=""),"",B47*E47)</f>
        <v/>
      </c>
      <c r="G47" s="5">
        <f>IF(OR(D47="",F47=""),"",F47-D47)</f>
        <v/>
      </c>
      <c r="H47" s="9">
        <f>IF(OR(G47="",D47=0),"",G47/D47)</f>
        <v/>
      </c>
      <c r="I47" s="9">
        <f>IF(OR(F47="",'Итоги'!$B$4=0),"",F47/'Итоги'!$B$4)</f>
        <v/>
      </c>
      <c r="J47" s="10" t="n"/>
      <c r="K47" s="11">
        <f>IF(OR(I47="",J47=""),"",(I47-J47)*100)</f>
        <v/>
      </c>
      <c r="L47" s="5">
        <f>IF(OR(A47="",J47=""),"",J47*'Итоги'!$B$4-IF(F47="",0,F47))</f>
        <v/>
      </c>
    </row>
    <row r="48">
      <c r="B48" s="8">
        <f>IF(A48="","",SUMIFS('Сделки'!$D$2:$D$501,'Сделки'!$C$2:$C$501,A48,'Сделки'!$B$2:$B$501,"Покупка")-SUMIFS('Сделки'!$D$2:$D$501,'Сделки'!$C$2:$C$501,A48,'Сделки'!$B$2:$B$501,"Продажа"))</f>
        <v/>
      </c>
      <c r="C48" s="5">
        <f>IF(A48="","",IFERROR(SUMPRODUCT(('Сделки'!$C$2:$C$501=A48)*('Сделки'!$B$2:$B$501="Покупка")*('Сделки'!$D$2:$D$501*'Сделки'!$E$2:$E$501+'Сделки'!$F$2:$F$501))/SUMIFS('Сделки'!$D$2:$D$501,'Сделки'!$C$2:$C$501,A48,'Сделки'!$B$2:$B$501,"Покупка"),""))</f>
        <v/>
      </c>
      <c r="D48" s="5">
        <f>IF(OR(A48="",C48=""),"",B48*C48)</f>
        <v/>
      </c>
      <c r="E48" s="6" t="n"/>
      <c r="F48" s="5">
        <f>IF(OR(A48="",E48=""),"",B48*E48)</f>
        <v/>
      </c>
      <c r="G48" s="5">
        <f>IF(OR(D48="",F48=""),"",F48-D48)</f>
        <v/>
      </c>
      <c r="H48" s="9">
        <f>IF(OR(G48="",D48=0),"",G48/D48)</f>
        <v/>
      </c>
      <c r="I48" s="9">
        <f>IF(OR(F48="",'Итоги'!$B$4=0),"",F48/'Итоги'!$B$4)</f>
        <v/>
      </c>
      <c r="J48" s="10" t="n"/>
      <c r="K48" s="11">
        <f>IF(OR(I48="",J48=""),"",(I48-J48)*100)</f>
        <v/>
      </c>
      <c r="L48" s="5">
        <f>IF(OR(A48="",J48=""),"",J48*'Итоги'!$B$4-IF(F48="",0,F48))</f>
        <v/>
      </c>
    </row>
    <row r="49">
      <c r="B49" s="8">
        <f>IF(A49="","",SUMIFS('Сделки'!$D$2:$D$501,'Сделки'!$C$2:$C$501,A49,'Сделки'!$B$2:$B$501,"Покупка")-SUMIFS('Сделки'!$D$2:$D$501,'Сделки'!$C$2:$C$501,A49,'Сделки'!$B$2:$B$501,"Продажа"))</f>
        <v/>
      </c>
      <c r="C49" s="5">
        <f>IF(A49="","",IFERROR(SUMPRODUCT(('Сделки'!$C$2:$C$501=A49)*('Сделки'!$B$2:$B$501="Покупка")*('Сделки'!$D$2:$D$501*'Сделки'!$E$2:$E$501+'Сделки'!$F$2:$F$501))/SUMIFS('Сделки'!$D$2:$D$501,'Сделки'!$C$2:$C$501,A49,'Сделки'!$B$2:$B$501,"Покупка"),""))</f>
        <v/>
      </c>
      <c r="D49" s="5">
        <f>IF(OR(A49="",C49=""),"",B49*C49)</f>
        <v/>
      </c>
      <c r="E49" s="6" t="n"/>
      <c r="F49" s="5">
        <f>IF(OR(A49="",E49=""),"",B49*E49)</f>
        <v/>
      </c>
      <c r="G49" s="5">
        <f>IF(OR(D49="",F49=""),"",F49-D49)</f>
        <v/>
      </c>
      <c r="H49" s="9">
        <f>IF(OR(G49="",D49=0),"",G49/D49)</f>
        <v/>
      </c>
      <c r="I49" s="9">
        <f>IF(OR(F49="",'Итоги'!$B$4=0),"",F49/'Итоги'!$B$4)</f>
        <v/>
      </c>
      <c r="J49" s="10" t="n"/>
      <c r="K49" s="11">
        <f>IF(OR(I49="",J49=""),"",(I49-J49)*100)</f>
        <v/>
      </c>
      <c r="L49" s="5">
        <f>IF(OR(A49="",J49=""),"",J49*'Итоги'!$B$4-IF(F49="",0,F49))</f>
        <v/>
      </c>
    </row>
    <row r="50">
      <c r="B50" s="8">
        <f>IF(A50="","",SUMIFS('Сделки'!$D$2:$D$501,'Сделки'!$C$2:$C$501,A50,'Сделки'!$B$2:$B$501,"Покупка")-SUMIFS('Сделки'!$D$2:$D$501,'Сделки'!$C$2:$C$501,A50,'Сделки'!$B$2:$B$501,"Продажа"))</f>
        <v/>
      </c>
      <c r="C50" s="5">
        <f>IF(A50="","",IFERROR(SUMPRODUCT(('Сделки'!$C$2:$C$501=A50)*('Сделки'!$B$2:$B$501="Покупка")*('Сделки'!$D$2:$D$501*'Сделки'!$E$2:$E$501+'Сделки'!$F$2:$F$501))/SUMIFS('Сделки'!$D$2:$D$501,'Сделки'!$C$2:$C$501,A50,'Сделки'!$B$2:$B$501,"Покупка"),""))</f>
        <v/>
      </c>
      <c r="D50" s="5">
        <f>IF(OR(A50="",C50=""),"",B50*C50)</f>
        <v/>
      </c>
      <c r="E50" s="6" t="n"/>
      <c r="F50" s="5">
        <f>IF(OR(A50="",E50=""),"",B50*E50)</f>
        <v/>
      </c>
      <c r="G50" s="5">
        <f>IF(OR(D50="",F50=""),"",F50-D50)</f>
        <v/>
      </c>
      <c r="H50" s="9">
        <f>IF(OR(G50="",D50=0),"",G50/D50)</f>
        <v/>
      </c>
      <c r="I50" s="9">
        <f>IF(OR(F50="",'Итоги'!$B$4=0),"",F50/'Итоги'!$B$4)</f>
        <v/>
      </c>
      <c r="J50" s="10" t="n"/>
      <c r="K50" s="11">
        <f>IF(OR(I50="",J50=""),"",(I50-J50)*100)</f>
        <v/>
      </c>
      <c r="L50" s="5">
        <f>IF(OR(A50="",J50=""),"",J50*'Итоги'!$B$4-IF(F50="",0,F50))</f>
        <v/>
      </c>
    </row>
    <row r="51">
      <c r="B51" s="8">
        <f>IF(A51="","",SUMIFS('Сделки'!$D$2:$D$501,'Сделки'!$C$2:$C$501,A51,'Сделки'!$B$2:$B$501,"Покупка")-SUMIFS('Сделки'!$D$2:$D$501,'Сделки'!$C$2:$C$501,A51,'Сделки'!$B$2:$B$501,"Продажа"))</f>
        <v/>
      </c>
      <c r="C51" s="5">
        <f>IF(A51="","",IFERROR(SUMPRODUCT(('Сделки'!$C$2:$C$501=A51)*('Сделки'!$B$2:$B$501="Покупка")*('Сделки'!$D$2:$D$501*'Сделки'!$E$2:$E$501+'Сделки'!$F$2:$F$501))/SUMIFS('Сделки'!$D$2:$D$501,'Сделки'!$C$2:$C$501,A51,'Сделки'!$B$2:$B$501,"Покупка"),""))</f>
        <v/>
      </c>
      <c r="D51" s="5">
        <f>IF(OR(A51="",C51=""),"",B51*C51)</f>
        <v/>
      </c>
      <c r="E51" s="6" t="n"/>
      <c r="F51" s="5">
        <f>IF(OR(A51="",E51=""),"",B51*E51)</f>
        <v/>
      </c>
      <c r="G51" s="5">
        <f>IF(OR(D51="",F51=""),"",F51-D51)</f>
        <v/>
      </c>
      <c r="H51" s="9">
        <f>IF(OR(G51="",D51=0),"",G51/D51)</f>
        <v/>
      </c>
      <c r="I51" s="9">
        <f>IF(OR(F51="",'Итоги'!$B$4=0),"",F51/'Итоги'!$B$4)</f>
        <v/>
      </c>
      <c r="J51" s="10" t="n"/>
      <c r="K51" s="11">
        <f>IF(OR(I51="",J51=""),"",(I51-J51)*100)</f>
        <v/>
      </c>
      <c r="L51" s="5">
        <f>IF(OR(A51="",J51=""),"",J51*'Итоги'!$B$4-IF(F51="",0,F51))</f>
        <v/>
      </c>
    </row>
    <row r="52">
      <c r="B52" s="8">
        <f>IF(A52="","",SUMIFS('Сделки'!$D$2:$D$501,'Сделки'!$C$2:$C$501,A52,'Сделки'!$B$2:$B$501,"Покупка")-SUMIFS('Сделки'!$D$2:$D$501,'Сделки'!$C$2:$C$501,A52,'Сделки'!$B$2:$B$501,"Продажа"))</f>
        <v/>
      </c>
      <c r="C52" s="5">
        <f>IF(A52="","",IFERROR(SUMPRODUCT(('Сделки'!$C$2:$C$501=A52)*('Сделки'!$B$2:$B$501="Покупка")*('Сделки'!$D$2:$D$501*'Сделки'!$E$2:$E$501+'Сделки'!$F$2:$F$501))/SUMIFS('Сделки'!$D$2:$D$501,'Сделки'!$C$2:$C$501,A52,'Сделки'!$B$2:$B$501,"Покупка"),""))</f>
        <v/>
      </c>
      <c r="D52" s="5">
        <f>IF(OR(A52="",C52=""),"",B52*C52)</f>
        <v/>
      </c>
      <c r="E52" s="6" t="n"/>
      <c r="F52" s="5">
        <f>IF(OR(A52="",E52=""),"",B52*E52)</f>
        <v/>
      </c>
      <c r="G52" s="5">
        <f>IF(OR(D52="",F52=""),"",F52-D52)</f>
        <v/>
      </c>
      <c r="H52" s="9">
        <f>IF(OR(G52="",D52=0),"",G52/D52)</f>
        <v/>
      </c>
      <c r="I52" s="9">
        <f>IF(OR(F52="",'Итоги'!$B$4=0),"",F52/'Итоги'!$B$4)</f>
        <v/>
      </c>
      <c r="J52" s="10" t="n"/>
      <c r="K52" s="11">
        <f>IF(OR(I52="",J52=""),"",(I52-J52)*100)</f>
        <v/>
      </c>
      <c r="L52" s="5">
        <f>IF(OR(A52="",J52=""),"",J52*'Итоги'!$B$4-IF(F52="",0,F52))</f>
        <v/>
      </c>
    </row>
    <row r="53">
      <c r="B53" s="8">
        <f>IF(A53="","",SUMIFS('Сделки'!$D$2:$D$501,'Сделки'!$C$2:$C$501,A53,'Сделки'!$B$2:$B$501,"Покупка")-SUMIFS('Сделки'!$D$2:$D$501,'Сделки'!$C$2:$C$501,A53,'Сделки'!$B$2:$B$501,"Продажа"))</f>
        <v/>
      </c>
      <c r="C53" s="5">
        <f>IF(A53="","",IFERROR(SUMPRODUCT(('Сделки'!$C$2:$C$501=A53)*('Сделки'!$B$2:$B$501="Покупка")*('Сделки'!$D$2:$D$501*'Сделки'!$E$2:$E$501+'Сделки'!$F$2:$F$501))/SUMIFS('Сделки'!$D$2:$D$501,'Сделки'!$C$2:$C$501,A53,'Сделки'!$B$2:$B$501,"Покупка"),""))</f>
        <v/>
      </c>
      <c r="D53" s="5">
        <f>IF(OR(A53="",C53=""),"",B53*C53)</f>
        <v/>
      </c>
      <c r="E53" s="6" t="n"/>
      <c r="F53" s="5">
        <f>IF(OR(A53="",E53=""),"",B53*E53)</f>
        <v/>
      </c>
      <c r="G53" s="5">
        <f>IF(OR(D53="",F53=""),"",F53-D53)</f>
        <v/>
      </c>
      <c r="H53" s="9">
        <f>IF(OR(G53="",D53=0),"",G53/D53)</f>
        <v/>
      </c>
      <c r="I53" s="9">
        <f>IF(OR(F53="",'Итоги'!$B$4=0),"",F53/'Итоги'!$B$4)</f>
        <v/>
      </c>
      <c r="J53" s="10" t="n"/>
      <c r="K53" s="11">
        <f>IF(OR(I53="",J53=""),"",(I53-J53)*100)</f>
        <v/>
      </c>
      <c r="L53" s="5">
        <f>IF(OR(A53="",J53=""),"",J53*'Итоги'!$B$4-IF(F53="",0,F53))</f>
        <v/>
      </c>
    </row>
    <row r="54">
      <c r="B54" s="8">
        <f>IF(A54="","",SUMIFS('Сделки'!$D$2:$D$501,'Сделки'!$C$2:$C$501,A54,'Сделки'!$B$2:$B$501,"Покупка")-SUMIFS('Сделки'!$D$2:$D$501,'Сделки'!$C$2:$C$501,A54,'Сделки'!$B$2:$B$501,"Продажа"))</f>
        <v/>
      </c>
      <c r="C54" s="5">
        <f>IF(A54="","",IFERROR(SUMPRODUCT(('Сделки'!$C$2:$C$501=A54)*('Сделки'!$B$2:$B$501="Покупка")*('Сделки'!$D$2:$D$501*'Сделки'!$E$2:$E$501+'Сделки'!$F$2:$F$501))/SUMIFS('Сделки'!$D$2:$D$501,'Сделки'!$C$2:$C$501,A54,'Сделки'!$B$2:$B$501,"Покупка"),""))</f>
        <v/>
      </c>
      <c r="D54" s="5">
        <f>IF(OR(A54="",C54=""),"",B54*C54)</f>
        <v/>
      </c>
      <c r="E54" s="6" t="n"/>
      <c r="F54" s="5">
        <f>IF(OR(A54="",E54=""),"",B54*E54)</f>
        <v/>
      </c>
      <c r="G54" s="5">
        <f>IF(OR(D54="",F54=""),"",F54-D54)</f>
        <v/>
      </c>
      <c r="H54" s="9">
        <f>IF(OR(G54="",D54=0),"",G54/D54)</f>
        <v/>
      </c>
      <c r="I54" s="9">
        <f>IF(OR(F54="",'Итоги'!$B$4=0),"",F54/'Итоги'!$B$4)</f>
        <v/>
      </c>
      <c r="J54" s="10" t="n"/>
      <c r="K54" s="11">
        <f>IF(OR(I54="",J54=""),"",(I54-J54)*100)</f>
        <v/>
      </c>
      <c r="L54" s="5">
        <f>IF(OR(A54="",J54=""),"",J54*'Итоги'!$B$4-IF(F54="",0,F54))</f>
        <v/>
      </c>
    </row>
    <row r="55">
      <c r="B55" s="8">
        <f>IF(A55="","",SUMIFS('Сделки'!$D$2:$D$501,'Сделки'!$C$2:$C$501,A55,'Сделки'!$B$2:$B$501,"Покупка")-SUMIFS('Сделки'!$D$2:$D$501,'Сделки'!$C$2:$C$501,A55,'Сделки'!$B$2:$B$501,"Продажа"))</f>
        <v/>
      </c>
      <c r="C55" s="5">
        <f>IF(A55="","",IFERROR(SUMPRODUCT(('Сделки'!$C$2:$C$501=A55)*('Сделки'!$B$2:$B$501="Покупка")*('Сделки'!$D$2:$D$501*'Сделки'!$E$2:$E$501+'Сделки'!$F$2:$F$501))/SUMIFS('Сделки'!$D$2:$D$501,'Сделки'!$C$2:$C$501,A55,'Сделки'!$B$2:$B$501,"Покупка"),""))</f>
        <v/>
      </c>
      <c r="D55" s="5">
        <f>IF(OR(A55="",C55=""),"",B55*C55)</f>
        <v/>
      </c>
      <c r="E55" s="6" t="n"/>
      <c r="F55" s="5">
        <f>IF(OR(A55="",E55=""),"",B55*E55)</f>
        <v/>
      </c>
      <c r="G55" s="5">
        <f>IF(OR(D55="",F55=""),"",F55-D55)</f>
        <v/>
      </c>
      <c r="H55" s="9">
        <f>IF(OR(G55="",D55=0),"",G55/D55)</f>
        <v/>
      </c>
      <c r="I55" s="9">
        <f>IF(OR(F55="",'Итоги'!$B$4=0),"",F55/'Итоги'!$B$4)</f>
        <v/>
      </c>
      <c r="J55" s="10" t="n"/>
      <c r="K55" s="11">
        <f>IF(OR(I55="",J55=""),"",(I55-J55)*100)</f>
        <v/>
      </c>
      <c r="L55" s="5">
        <f>IF(OR(A55="",J55=""),"",J55*'Итоги'!$B$4-IF(F55="",0,F55))</f>
        <v/>
      </c>
    </row>
    <row r="56">
      <c r="B56" s="8">
        <f>IF(A56="","",SUMIFS('Сделки'!$D$2:$D$501,'Сделки'!$C$2:$C$501,A56,'Сделки'!$B$2:$B$501,"Покупка")-SUMIFS('Сделки'!$D$2:$D$501,'Сделки'!$C$2:$C$501,A56,'Сделки'!$B$2:$B$501,"Продажа"))</f>
        <v/>
      </c>
      <c r="C56" s="5">
        <f>IF(A56="","",IFERROR(SUMPRODUCT(('Сделки'!$C$2:$C$501=A56)*('Сделки'!$B$2:$B$501="Покупка")*('Сделки'!$D$2:$D$501*'Сделки'!$E$2:$E$501+'Сделки'!$F$2:$F$501))/SUMIFS('Сделки'!$D$2:$D$501,'Сделки'!$C$2:$C$501,A56,'Сделки'!$B$2:$B$501,"Покупка"),""))</f>
        <v/>
      </c>
      <c r="D56" s="5">
        <f>IF(OR(A56="",C56=""),"",B56*C56)</f>
        <v/>
      </c>
      <c r="E56" s="6" t="n"/>
      <c r="F56" s="5">
        <f>IF(OR(A56="",E56=""),"",B56*E56)</f>
        <v/>
      </c>
      <c r="G56" s="5">
        <f>IF(OR(D56="",F56=""),"",F56-D56)</f>
        <v/>
      </c>
      <c r="H56" s="9">
        <f>IF(OR(G56="",D56=0),"",G56/D56)</f>
        <v/>
      </c>
      <c r="I56" s="9">
        <f>IF(OR(F56="",'Итоги'!$B$4=0),"",F56/'Итоги'!$B$4)</f>
        <v/>
      </c>
      <c r="J56" s="10" t="n"/>
      <c r="K56" s="11">
        <f>IF(OR(I56="",J56=""),"",(I56-J56)*100)</f>
        <v/>
      </c>
      <c r="L56" s="5">
        <f>IF(OR(A56="",J56=""),"",J56*'Итоги'!$B$4-IF(F56="",0,F56))</f>
        <v/>
      </c>
    </row>
    <row r="57">
      <c r="B57" s="8">
        <f>IF(A57="","",SUMIFS('Сделки'!$D$2:$D$501,'Сделки'!$C$2:$C$501,A57,'Сделки'!$B$2:$B$501,"Покупка")-SUMIFS('Сделки'!$D$2:$D$501,'Сделки'!$C$2:$C$501,A57,'Сделки'!$B$2:$B$501,"Продажа"))</f>
        <v/>
      </c>
      <c r="C57" s="5">
        <f>IF(A57="","",IFERROR(SUMPRODUCT(('Сделки'!$C$2:$C$501=A57)*('Сделки'!$B$2:$B$501="Покупка")*('Сделки'!$D$2:$D$501*'Сделки'!$E$2:$E$501+'Сделки'!$F$2:$F$501))/SUMIFS('Сделки'!$D$2:$D$501,'Сделки'!$C$2:$C$501,A57,'Сделки'!$B$2:$B$501,"Покупка"),""))</f>
        <v/>
      </c>
      <c r="D57" s="5">
        <f>IF(OR(A57="",C57=""),"",B57*C57)</f>
        <v/>
      </c>
      <c r="E57" s="6" t="n"/>
      <c r="F57" s="5">
        <f>IF(OR(A57="",E57=""),"",B57*E57)</f>
        <v/>
      </c>
      <c r="G57" s="5">
        <f>IF(OR(D57="",F57=""),"",F57-D57)</f>
        <v/>
      </c>
      <c r="H57" s="9">
        <f>IF(OR(G57="",D57=0),"",G57/D57)</f>
        <v/>
      </c>
      <c r="I57" s="9">
        <f>IF(OR(F57="",'Итоги'!$B$4=0),"",F57/'Итоги'!$B$4)</f>
        <v/>
      </c>
      <c r="J57" s="10" t="n"/>
      <c r="K57" s="11">
        <f>IF(OR(I57="",J57=""),"",(I57-J57)*100)</f>
        <v/>
      </c>
      <c r="L57" s="5">
        <f>IF(OR(A57="",J57=""),"",J57*'Итоги'!$B$4-IF(F57="",0,F57))</f>
        <v/>
      </c>
    </row>
    <row r="58">
      <c r="B58" s="8">
        <f>IF(A58="","",SUMIFS('Сделки'!$D$2:$D$501,'Сделки'!$C$2:$C$501,A58,'Сделки'!$B$2:$B$501,"Покупка")-SUMIFS('Сделки'!$D$2:$D$501,'Сделки'!$C$2:$C$501,A58,'Сделки'!$B$2:$B$501,"Продажа"))</f>
        <v/>
      </c>
      <c r="C58" s="5">
        <f>IF(A58="","",IFERROR(SUMPRODUCT(('Сделки'!$C$2:$C$501=A58)*('Сделки'!$B$2:$B$501="Покупка")*('Сделки'!$D$2:$D$501*'Сделки'!$E$2:$E$501+'Сделки'!$F$2:$F$501))/SUMIFS('Сделки'!$D$2:$D$501,'Сделки'!$C$2:$C$501,A58,'Сделки'!$B$2:$B$501,"Покупка"),""))</f>
        <v/>
      </c>
      <c r="D58" s="5">
        <f>IF(OR(A58="",C58=""),"",B58*C58)</f>
        <v/>
      </c>
      <c r="E58" s="6" t="n"/>
      <c r="F58" s="5">
        <f>IF(OR(A58="",E58=""),"",B58*E58)</f>
        <v/>
      </c>
      <c r="G58" s="5">
        <f>IF(OR(D58="",F58=""),"",F58-D58)</f>
        <v/>
      </c>
      <c r="H58" s="9">
        <f>IF(OR(G58="",D58=0),"",G58/D58)</f>
        <v/>
      </c>
      <c r="I58" s="9">
        <f>IF(OR(F58="",'Итоги'!$B$4=0),"",F58/'Итоги'!$B$4)</f>
        <v/>
      </c>
      <c r="J58" s="10" t="n"/>
      <c r="K58" s="11">
        <f>IF(OR(I58="",J58=""),"",(I58-J58)*100)</f>
        <v/>
      </c>
      <c r="L58" s="5">
        <f>IF(OR(A58="",J58=""),"",J58*'Итоги'!$B$4-IF(F58="",0,F58))</f>
        <v/>
      </c>
    </row>
    <row r="59">
      <c r="B59" s="8">
        <f>IF(A59="","",SUMIFS('Сделки'!$D$2:$D$501,'Сделки'!$C$2:$C$501,A59,'Сделки'!$B$2:$B$501,"Покупка")-SUMIFS('Сделки'!$D$2:$D$501,'Сделки'!$C$2:$C$501,A59,'Сделки'!$B$2:$B$501,"Продажа"))</f>
        <v/>
      </c>
      <c r="C59" s="5">
        <f>IF(A59="","",IFERROR(SUMPRODUCT(('Сделки'!$C$2:$C$501=A59)*('Сделки'!$B$2:$B$501="Покупка")*('Сделки'!$D$2:$D$501*'Сделки'!$E$2:$E$501+'Сделки'!$F$2:$F$501))/SUMIFS('Сделки'!$D$2:$D$501,'Сделки'!$C$2:$C$501,A59,'Сделки'!$B$2:$B$501,"Покупка"),""))</f>
        <v/>
      </c>
      <c r="D59" s="5">
        <f>IF(OR(A59="",C59=""),"",B59*C59)</f>
        <v/>
      </c>
      <c r="E59" s="6" t="n"/>
      <c r="F59" s="5">
        <f>IF(OR(A59="",E59=""),"",B59*E59)</f>
        <v/>
      </c>
      <c r="G59" s="5">
        <f>IF(OR(D59="",F59=""),"",F59-D59)</f>
        <v/>
      </c>
      <c r="H59" s="9">
        <f>IF(OR(G59="",D59=0),"",G59/D59)</f>
        <v/>
      </c>
      <c r="I59" s="9">
        <f>IF(OR(F59="",'Итоги'!$B$4=0),"",F59/'Итоги'!$B$4)</f>
        <v/>
      </c>
      <c r="J59" s="10" t="n"/>
      <c r="K59" s="11">
        <f>IF(OR(I59="",J59=""),"",(I59-J59)*100)</f>
        <v/>
      </c>
      <c r="L59" s="5">
        <f>IF(OR(A59="",J59=""),"",J59*'Итоги'!$B$4-IF(F59="",0,F59))</f>
        <v/>
      </c>
    </row>
    <row r="60">
      <c r="B60" s="8">
        <f>IF(A60="","",SUMIFS('Сделки'!$D$2:$D$501,'Сделки'!$C$2:$C$501,A60,'Сделки'!$B$2:$B$501,"Покупка")-SUMIFS('Сделки'!$D$2:$D$501,'Сделки'!$C$2:$C$501,A60,'Сделки'!$B$2:$B$501,"Продажа"))</f>
        <v/>
      </c>
      <c r="C60" s="5">
        <f>IF(A60="","",IFERROR(SUMPRODUCT(('Сделки'!$C$2:$C$501=A60)*('Сделки'!$B$2:$B$501="Покупка")*('Сделки'!$D$2:$D$501*'Сделки'!$E$2:$E$501+'Сделки'!$F$2:$F$501))/SUMIFS('Сделки'!$D$2:$D$501,'Сделки'!$C$2:$C$501,A60,'Сделки'!$B$2:$B$501,"Покупка"),""))</f>
        <v/>
      </c>
      <c r="D60" s="5">
        <f>IF(OR(A60="",C60=""),"",B60*C60)</f>
        <v/>
      </c>
      <c r="E60" s="6" t="n"/>
      <c r="F60" s="5">
        <f>IF(OR(A60="",E60=""),"",B60*E60)</f>
        <v/>
      </c>
      <c r="G60" s="5">
        <f>IF(OR(D60="",F60=""),"",F60-D60)</f>
        <v/>
      </c>
      <c r="H60" s="9">
        <f>IF(OR(G60="",D60=0),"",G60/D60)</f>
        <v/>
      </c>
      <c r="I60" s="9">
        <f>IF(OR(F60="",'Итоги'!$B$4=0),"",F60/'Итоги'!$B$4)</f>
        <v/>
      </c>
      <c r="J60" s="10" t="n"/>
      <c r="K60" s="11">
        <f>IF(OR(I60="",J60=""),"",(I60-J60)*100)</f>
        <v/>
      </c>
      <c r="L60" s="5">
        <f>IF(OR(A60="",J60=""),"",J60*'Итоги'!$B$4-IF(F60="",0,F60))</f>
        <v/>
      </c>
    </row>
    <row r="61">
      <c r="B61" s="8">
        <f>IF(A61="","",SUMIFS('Сделки'!$D$2:$D$501,'Сделки'!$C$2:$C$501,A61,'Сделки'!$B$2:$B$501,"Покупка")-SUMIFS('Сделки'!$D$2:$D$501,'Сделки'!$C$2:$C$501,A61,'Сделки'!$B$2:$B$501,"Продажа"))</f>
        <v/>
      </c>
      <c r="C61" s="5">
        <f>IF(A61="","",IFERROR(SUMPRODUCT(('Сделки'!$C$2:$C$501=A61)*('Сделки'!$B$2:$B$501="Покупка")*('Сделки'!$D$2:$D$501*'Сделки'!$E$2:$E$501+'Сделки'!$F$2:$F$501))/SUMIFS('Сделки'!$D$2:$D$501,'Сделки'!$C$2:$C$501,A61,'Сделки'!$B$2:$B$501,"Покупка"),""))</f>
        <v/>
      </c>
      <c r="D61" s="5">
        <f>IF(OR(A61="",C61=""),"",B61*C61)</f>
        <v/>
      </c>
      <c r="E61" s="6" t="n"/>
      <c r="F61" s="5">
        <f>IF(OR(A61="",E61=""),"",B61*E61)</f>
        <v/>
      </c>
      <c r="G61" s="5">
        <f>IF(OR(D61="",F61=""),"",F61-D61)</f>
        <v/>
      </c>
      <c r="H61" s="9">
        <f>IF(OR(G61="",D61=0),"",G61/D61)</f>
        <v/>
      </c>
      <c r="I61" s="9">
        <f>IF(OR(F61="",'Итоги'!$B$4=0),"",F61/'Итоги'!$B$4)</f>
        <v/>
      </c>
      <c r="J61" s="10" t="n"/>
      <c r="K61" s="11">
        <f>IF(OR(I61="",J61=""),"",(I61-J61)*100)</f>
        <v/>
      </c>
      <c r="L61" s="5">
        <f>IF(OR(A61="",J61=""),"",J61*'Итоги'!$B$4-IF(F61="",0,F61))</f>
        <v/>
      </c>
    </row>
  </sheetData>
  <conditionalFormatting sqref="G2:G6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H2:H61">
    <cfRule type="cellIs" priority="3" operator="greaterThan" dxfId="0">
      <formula>0</formula>
    </cfRule>
    <cfRule type="cellIs" priority="4" operator="lessThan" dxfId="1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</cols>
  <sheetData>
    <row r="1">
      <c r="A1" s="12" t="inlineStr">
        <is>
          <t>Итоги</t>
        </is>
      </c>
    </row>
    <row r="2">
      <c r="A2" t="inlineStr">
        <is>
          <t>Ценные бумаги, стоимость</t>
        </is>
      </c>
      <c r="B2" s="6">
        <f>SUM('Позиции'!$F$2:$F$61)</f>
        <v/>
      </c>
    </row>
    <row r="3">
      <c r="A3" t="inlineStr">
        <is>
          <t>Деньги на счёте</t>
        </is>
      </c>
      <c r="B3" s="6">
        <f>SUMIFS('Деньги'!$C$2:$C$501,'Деньги'!$B$2:$B$501,"Пополнение")-SUMIFS('Деньги'!$C$2:$C$501,'Деньги'!$B$2:$B$501,"Вывод")+SUMIFS('Деньги'!$C$2:$C$501,'Деньги'!$B$2:$B$501,"Дивиденд")+SUMIFS('Деньги'!$C$2:$C$501,'Деньги'!$B$2:$B$501,"Купон")-SUMIFS('Деньги'!$C$2:$C$501,'Деньги'!$B$2:$B$501,"Налог")-SUMIFS('Деньги'!$C$2:$C$501,'Деньги'!$B$2:$B$501,"Комиссия")+SUMPRODUCT(('Сделки'!$B$2:$B$501="Продажа")*('Сделки'!$D$2:$D$501*'Сделки'!$E$2:$E$501-'Сделки'!$F$2:$F$501))-SUMPRODUCT(('Сделки'!$B$2:$B$501="Покупка")*('Сделки'!$D$2:$D$501*'Сделки'!$E$2:$E$501+'Сделки'!$F$2:$F$501))</f>
        <v/>
      </c>
    </row>
    <row r="4">
      <c r="A4" t="inlineStr">
        <is>
          <t>Портфель всего</t>
        </is>
      </c>
      <c r="B4" s="6">
        <f>B2+B3</f>
        <v/>
      </c>
    </row>
    <row r="5">
      <c r="A5" t="inlineStr">
        <is>
          <t>Внесено</t>
        </is>
      </c>
      <c r="B5" s="6">
        <f>SUMIFS('Деньги'!$C$2:$C$501,'Деньги'!$B$2:$B$501,"Пополнение")</f>
        <v/>
      </c>
    </row>
    <row r="6">
      <c r="A6" t="inlineStr">
        <is>
          <t>Выведено</t>
        </is>
      </c>
      <c r="B6" s="6">
        <f>SUMIFS('Деньги'!$C$2:$C$501,'Деньги'!$B$2:$B$501,"Вывод")</f>
        <v/>
      </c>
    </row>
    <row r="7">
      <c r="A7" t="inlineStr">
        <is>
          <t>Чистые вложения</t>
        </is>
      </c>
      <c r="B7" s="6">
        <f>B5-B6</f>
        <v/>
      </c>
    </row>
    <row r="8">
      <c r="A8" t="inlineStr">
        <is>
          <t>Прибыль</t>
        </is>
      </c>
      <c r="B8" s="6">
        <f>B4-B7</f>
        <v/>
      </c>
    </row>
    <row r="9">
      <c r="A9" t="inlineStr">
        <is>
          <t>Прибыль к чистым вложениям, %</t>
        </is>
      </c>
      <c r="B9" s="10">
        <f>IF(B7=0,"",B8/B7)</f>
        <v/>
      </c>
    </row>
    <row r="10">
      <c r="A10" t="inlineStr">
        <is>
          <t>Годовая доходность (XIRR)</t>
        </is>
      </c>
      <c r="B10" s="10">
        <f>IFERROR(XIRR(OFFSET('Деньги'!$F$2,0,0,COUNT('Деньги'!$A$2:$A$501)+1),OFFSET('Деньги'!$G$2,0,0,COUNT('Деньги'!$A$2:$A$501)+1)),"—")</f>
        <v/>
      </c>
    </row>
    <row r="11">
      <c r="A11" t="inlineStr">
        <is>
          <t>Дивиденды и купоны всего</t>
        </is>
      </c>
      <c r="B11" s="6">
        <f>SUMIFS('Деньги'!$C$2:$C$501,'Деньги'!$B$2:$B$501,"Дивиденд")+SUMIFS('Деньги'!$C$2:$C$501,'Деньги'!$B$2:$B$501,"Купон")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Покупка</t>
        </is>
      </c>
      <c r="B1" t="inlineStr">
        <is>
          <t>Пополнение</t>
        </is>
      </c>
    </row>
    <row r="2">
      <c r="A2" t="inlineStr">
        <is>
          <t>Продажа</t>
        </is>
      </c>
      <c r="B2" t="inlineStr">
        <is>
          <t>Вывод</t>
        </is>
      </c>
    </row>
    <row r="3">
      <c r="B3" t="inlineStr">
        <is>
          <t>Дивиденд</t>
        </is>
      </c>
    </row>
    <row r="4">
      <c r="B4" t="inlineStr">
        <is>
          <t>Купон</t>
        </is>
      </c>
    </row>
    <row r="5">
      <c r="B5" t="inlineStr">
        <is>
          <t>Налог</t>
        </is>
      </c>
    </row>
    <row r="6">
      <c r="B6" t="inlineStr">
        <is>
          <t>Комиссия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2026-10-12T19:23:05Z</dcterms:created>
  <dcterms:modified xmlns:dcterms="http://purl.org/dc/terms/" xmlns:xsi="http://www.w3.org/2001/XMLSchema-instance" xsi:type="dcterms:W3CDTF">2026-10-12T19:23:05Z</dcterms:modified>
</cp:coreProperties>
</file>