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Trades" sheetId="2" state="visible" r:id="rId2"/>
    <sheet xmlns:r="http://schemas.openxmlformats.org/officeDocument/2006/relationships" name="Cash" sheetId="3" state="visible" r:id="rId3"/>
    <sheet xmlns:r="http://schemas.openxmlformats.org/officeDocument/2006/relationships" name="Positions" sheetId="4" state="visible" r:id="rId4"/>
    <sheet xmlns:r="http://schemas.openxmlformats.org/officeDocument/2006/relationships" name="Summary" sheetId="5" state="visible" r:id="rId5"/>
    <sheet xmlns:r="http://schemas.openxmlformats.org/officeDocument/2006/relationships" name="List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yyyy-mm-dd"/>
    <numFmt numFmtId="166" formatCode="#,##0.####"/>
    <numFmt numFmtId="167" formatCode="0.0%"/>
    <numFmt numFmtId="168" formatCode="0.0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  <color rgb="002EFFA3"/>
    </font>
    <font>
      <color rgb="005B6B7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B192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165" fontId="0" fillId="0" borderId="0" pivotButton="0" quotePrefix="0" xfId="0"/>
    <xf numFmtId="4" fontId="3" fillId="0" borderId="0" pivotButton="0" quotePrefix="0" xfId="0"/>
    <xf numFmtId="4" fontId="0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167" fontId="0" fillId="0" borderId="0" pivotButton="0" quotePrefix="0" xfId="0"/>
    <xf numFmtId="168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ont>
        <color rgb="00067548"/>
      </font>
    </dxf>
    <dxf>
      <font>
        <color rgb="00C2303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Investment tracking template — Davinchu (davinchu.com). All amounts are in one portfolio currency.</t>
        </is>
      </c>
    </row>
    <row r="2">
      <c r="A2" s="2" t="inlineStr">
        <is>
          <t>1. «Cash»: every deposit and withdrawal, dividends, coupons, taxes and broker fees. Rows go one after another in date order: the first row must be the earliest (XIRR requires it).</t>
        </is>
      </c>
    </row>
    <row r="3">
      <c r="A3" s="2" t="inlineStr">
        <is>
          <t>2. «Trades»: buys and sells — date, ticker, quantity, price and fee. «Cash, ±» and «Purchase cost» are calculated.</t>
        </is>
      </c>
    </row>
    <row r="4">
      <c r="A4" s="2" t="inlineStr">
        <is>
          <t>3. «Positions»: enter tickers, the current price and, if you want, a target weight — quantity, average price, value, P&amp;L and the amount to target are calculated.</t>
        </is>
      </c>
    </row>
    <row r="5">
      <c r="A5" s="2" t="inlineStr">
        <is>
          <t>4. «Summary»: portfolio value, cash, net invested, profit and the annual return XIRR.</t>
        </is>
      </c>
    </row>
    <row r="6">
      <c r="A6" s="2" t="inlineStr">
        <is>
          <t>The average price is over all buys of the ticker; after partial sells your broker may calculate it differently. XIRR accounts for when money went in and out; return without the effect of deposits (TWR) needs the portfolio value on the date of every deposit — the template does not calculate it.</t>
        </is>
      </c>
    </row>
    <row r="7">
      <c r="A7" s="2" t="inlineStr">
        <is>
          <t>Delete the rows marked «Example» and enter your own. Grey columns are formulas — do not edit them.</t>
        </is>
      </c>
    </row>
    <row r="8">
      <c r="A8" s="2" t="inlineStr">
        <is>
          <t>In Davinchu a portfolio from Interactive Brokers, T-Bank and crypto exchanges builds itself: TWR and XIRR, drawdown and a rebalancing plan.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1" customWidth="1" min="4" max="4"/>
    <col width="11" customWidth="1" min="5" max="5"/>
    <col width="10" customWidth="1" min="6" max="6"/>
    <col width="13" customWidth="1" min="7" max="7"/>
    <col width="14" customWidth="1" min="8" max="8"/>
    <col width="36" customWidth="1" min="9" max="9"/>
  </cols>
  <sheetData>
    <row r="1" ht="34" customHeight="1">
      <c r="A1" s="3" t="inlineStr">
        <is>
          <t>Date</t>
        </is>
      </c>
      <c r="B1" s="3" t="inlineStr">
        <is>
          <t>Type</t>
        </is>
      </c>
      <c r="C1" s="3" t="inlineStr">
        <is>
          <t>Ticker</t>
        </is>
      </c>
      <c r="D1" s="3" t="inlineStr">
        <is>
          <t>Quantity</t>
        </is>
      </c>
      <c r="E1" s="3" t="inlineStr">
        <is>
          <t>Price</t>
        </is>
      </c>
      <c r="F1" s="3" t="inlineStr">
        <is>
          <t>Fee</t>
        </is>
      </c>
      <c r="G1" s="3" t="inlineStr">
        <is>
          <t>Cash, ±</t>
        </is>
      </c>
      <c r="H1" s="3" t="inlineStr">
        <is>
          <t>Purchase cost</t>
        </is>
      </c>
      <c r="I1" s="3" t="inlineStr">
        <is>
          <t>Comment</t>
        </is>
      </c>
    </row>
    <row r="2">
      <c r="A2" s="4" t="n">
        <v>46035</v>
      </c>
      <c r="B2" t="inlineStr">
        <is>
          <t>Buy</t>
        </is>
      </c>
      <c r="C2" t="inlineStr">
        <is>
          <t>VOO</t>
        </is>
      </c>
      <c r="D2" t="n">
        <v>10</v>
      </c>
      <c r="E2" t="n">
        <v>540</v>
      </c>
      <c r="F2" t="n">
        <v>1</v>
      </c>
      <c r="G2" s="5">
        <f>IF(B2="Buy",-(D2*E2+F2),IF(B2="Sell",D2*E2-F2,""))</f>
        <v/>
      </c>
      <c r="H2" s="5">
        <f>IF(B2="Buy",D2*E2+F2,"")</f>
        <v/>
      </c>
      <c r="I2" t="inlineStr">
        <is>
          <t>Example — replace with your trades</t>
        </is>
      </c>
    </row>
    <row r="3">
      <c r="A3" s="4" t="n">
        <v>46035</v>
      </c>
      <c r="B3" t="inlineStr">
        <is>
          <t>Buy</t>
        </is>
      </c>
      <c r="C3" t="inlineStr">
        <is>
          <t>BND</t>
        </is>
      </c>
      <c r="D3" t="n">
        <v>40</v>
      </c>
      <c r="E3" t="n">
        <v>72</v>
      </c>
      <c r="F3" t="n">
        <v>1</v>
      </c>
      <c r="G3" s="5">
        <f>IF(B3="Buy",-(D3*E3+F3),IF(B3="Sell",D3*E3-F3,""))</f>
        <v/>
      </c>
      <c r="H3" s="5">
        <f>IF(B3="Buy",D3*E3+F3,"")</f>
        <v/>
      </c>
    </row>
    <row r="4">
      <c r="A4" s="4" t="n">
        <v>46084</v>
      </c>
      <c r="B4" t="inlineStr">
        <is>
          <t>Buy</t>
        </is>
      </c>
      <c r="C4" t="inlineStr">
        <is>
          <t>AAPL</t>
        </is>
      </c>
      <c r="D4" t="n">
        <v>12</v>
      </c>
      <c r="E4" t="n">
        <v>230</v>
      </c>
      <c r="F4" t="n">
        <v>1</v>
      </c>
      <c r="G4" s="5">
        <f>IF(B4="Buy",-(D4*E4+F4),IF(B4="Sell",D4*E4-F4,""))</f>
        <v/>
      </c>
      <c r="H4" s="5">
        <f>IF(B4="Buy",D4*E4+F4,"")</f>
        <v/>
      </c>
    </row>
    <row r="5">
      <c r="A5" s="4" t="n">
        <v>46183</v>
      </c>
      <c r="B5" t="inlineStr">
        <is>
          <t>Sell</t>
        </is>
      </c>
      <c r="C5" t="inlineStr">
        <is>
          <t>VOO</t>
        </is>
      </c>
      <c r="D5" t="n">
        <v>2</v>
      </c>
      <c r="E5" t="n">
        <v>580</v>
      </c>
      <c r="F5" t="n">
        <v>1</v>
      </c>
      <c r="G5" s="5">
        <f>IF(B5="Buy",-(D5*E5+F5),IF(B5="Sell",D5*E5-F5,""))</f>
        <v/>
      </c>
      <c r="H5" s="5">
        <f>IF(B5="Buy",D5*E5+F5,"")</f>
        <v/>
      </c>
    </row>
    <row r="6">
      <c r="A6" s="4" t="n"/>
      <c r="G6" s="5">
        <f>IF(B6="Buy",-(D6*E6+F6),IF(B6="Sell",D6*E6-F6,""))</f>
        <v/>
      </c>
      <c r="H6" s="5">
        <f>IF(B6="Buy",D6*E6+F6,"")</f>
        <v/>
      </c>
    </row>
    <row r="7">
      <c r="A7" s="4" t="n"/>
      <c r="G7" s="5">
        <f>IF(B7="Buy",-(D7*E7+F7),IF(B7="Sell",D7*E7-F7,""))</f>
        <v/>
      </c>
      <c r="H7" s="5">
        <f>IF(B7="Buy",D7*E7+F7,"")</f>
        <v/>
      </c>
    </row>
    <row r="8">
      <c r="A8" s="4" t="n"/>
      <c r="G8" s="5">
        <f>IF(B8="Buy",-(D8*E8+F8),IF(B8="Sell",D8*E8-F8,""))</f>
        <v/>
      </c>
      <c r="H8" s="5">
        <f>IF(B8="Buy",D8*E8+F8,"")</f>
        <v/>
      </c>
    </row>
    <row r="9">
      <c r="A9" s="4" t="n"/>
      <c r="G9" s="5">
        <f>IF(B9="Buy",-(D9*E9+F9),IF(B9="Sell",D9*E9-F9,""))</f>
        <v/>
      </c>
      <c r="H9" s="5">
        <f>IF(B9="Buy",D9*E9+F9,"")</f>
        <v/>
      </c>
    </row>
    <row r="10">
      <c r="A10" s="4" t="n"/>
      <c r="G10" s="5">
        <f>IF(B10="Buy",-(D10*E10+F10),IF(B10="Sell",D10*E10-F10,""))</f>
        <v/>
      </c>
      <c r="H10" s="5">
        <f>IF(B10="Buy",D10*E10+F10,"")</f>
        <v/>
      </c>
    </row>
    <row r="11">
      <c r="A11" s="4" t="n"/>
      <c r="G11" s="5">
        <f>IF(B11="Buy",-(D11*E11+F11),IF(B11="Sell",D11*E11-F11,""))</f>
        <v/>
      </c>
      <c r="H11" s="5">
        <f>IF(B11="Buy",D11*E11+F11,"")</f>
        <v/>
      </c>
    </row>
    <row r="12">
      <c r="A12" s="4" t="n"/>
      <c r="G12" s="5">
        <f>IF(B12="Buy",-(D12*E12+F12),IF(B12="Sell",D12*E12-F12,""))</f>
        <v/>
      </c>
      <c r="H12" s="5">
        <f>IF(B12="Buy",D12*E12+F12,"")</f>
        <v/>
      </c>
    </row>
    <row r="13">
      <c r="A13" s="4" t="n"/>
      <c r="G13" s="5">
        <f>IF(B13="Buy",-(D13*E13+F13),IF(B13="Sell",D13*E13-F13,""))</f>
        <v/>
      </c>
      <c r="H13" s="5">
        <f>IF(B13="Buy",D13*E13+F13,"")</f>
        <v/>
      </c>
    </row>
    <row r="14">
      <c r="A14" s="4" t="n"/>
      <c r="G14" s="5">
        <f>IF(B14="Buy",-(D14*E14+F14),IF(B14="Sell",D14*E14-F14,""))</f>
        <v/>
      </c>
      <c r="H14" s="5">
        <f>IF(B14="Buy",D14*E14+F14,"")</f>
        <v/>
      </c>
    </row>
    <row r="15">
      <c r="A15" s="4" t="n"/>
      <c r="G15" s="5">
        <f>IF(B15="Buy",-(D15*E15+F15),IF(B15="Sell",D15*E15-F15,""))</f>
        <v/>
      </c>
      <c r="H15" s="5">
        <f>IF(B15="Buy",D15*E15+F15,"")</f>
        <v/>
      </c>
    </row>
    <row r="16">
      <c r="A16" s="4" t="n"/>
      <c r="G16" s="5">
        <f>IF(B16="Buy",-(D16*E16+F16),IF(B16="Sell",D16*E16-F16,""))</f>
        <v/>
      </c>
      <c r="H16" s="5">
        <f>IF(B16="Buy",D16*E16+F16,"")</f>
        <v/>
      </c>
    </row>
    <row r="17">
      <c r="A17" s="4" t="n"/>
      <c r="G17" s="5">
        <f>IF(B17="Buy",-(D17*E17+F17),IF(B17="Sell",D17*E17-F17,""))</f>
        <v/>
      </c>
      <c r="H17" s="5">
        <f>IF(B17="Buy",D17*E17+F17,"")</f>
        <v/>
      </c>
    </row>
    <row r="18">
      <c r="A18" s="4" t="n"/>
      <c r="G18" s="5">
        <f>IF(B18="Buy",-(D18*E18+F18),IF(B18="Sell",D18*E18-F18,""))</f>
        <v/>
      </c>
      <c r="H18" s="5">
        <f>IF(B18="Buy",D18*E18+F18,"")</f>
        <v/>
      </c>
    </row>
    <row r="19">
      <c r="A19" s="4" t="n"/>
      <c r="G19" s="5">
        <f>IF(B19="Buy",-(D19*E19+F19),IF(B19="Sell",D19*E19-F19,""))</f>
        <v/>
      </c>
      <c r="H19" s="5">
        <f>IF(B19="Buy",D19*E19+F19,"")</f>
        <v/>
      </c>
    </row>
    <row r="20">
      <c r="A20" s="4" t="n"/>
      <c r="G20" s="5">
        <f>IF(B20="Buy",-(D20*E20+F20),IF(B20="Sell",D20*E20-F20,""))</f>
        <v/>
      </c>
      <c r="H20" s="5">
        <f>IF(B20="Buy",D20*E20+F20,"")</f>
        <v/>
      </c>
    </row>
    <row r="21">
      <c r="A21" s="4" t="n"/>
      <c r="G21" s="5">
        <f>IF(B21="Buy",-(D21*E21+F21),IF(B21="Sell",D21*E21-F21,""))</f>
        <v/>
      </c>
      <c r="H21" s="5">
        <f>IF(B21="Buy",D21*E21+F21,"")</f>
        <v/>
      </c>
    </row>
    <row r="22">
      <c r="A22" s="4" t="n"/>
      <c r="G22" s="5">
        <f>IF(B22="Buy",-(D22*E22+F22),IF(B22="Sell",D22*E22-F22,""))</f>
        <v/>
      </c>
      <c r="H22" s="5">
        <f>IF(B22="Buy",D22*E22+F22,"")</f>
        <v/>
      </c>
    </row>
    <row r="23">
      <c r="A23" s="4" t="n"/>
      <c r="G23" s="5">
        <f>IF(B23="Buy",-(D23*E23+F23),IF(B23="Sell",D23*E23-F23,""))</f>
        <v/>
      </c>
      <c r="H23" s="5">
        <f>IF(B23="Buy",D23*E23+F23,"")</f>
        <v/>
      </c>
    </row>
    <row r="24">
      <c r="A24" s="4" t="n"/>
      <c r="G24" s="5">
        <f>IF(B24="Buy",-(D24*E24+F24),IF(B24="Sell",D24*E24-F24,""))</f>
        <v/>
      </c>
      <c r="H24" s="5">
        <f>IF(B24="Buy",D24*E24+F24,"")</f>
        <v/>
      </c>
    </row>
    <row r="25">
      <c r="A25" s="4" t="n"/>
      <c r="G25" s="5">
        <f>IF(B25="Buy",-(D25*E25+F25),IF(B25="Sell",D25*E25-F25,""))</f>
        <v/>
      </c>
      <c r="H25" s="5">
        <f>IF(B25="Buy",D25*E25+F25,"")</f>
        <v/>
      </c>
    </row>
    <row r="26">
      <c r="A26" s="4" t="n"/>
      <c r="G26" s="5">
        <f>IF(B26="Buy",-(D26*E26+F26),IF(B26="Sell",D26*E26-F26,""))</f>
        <v/>
      </c>
      <c r="H26" s="5">
        <f>IF(B26="Buy",D26*E26+F26,"")</f>
        <v/>
      </c>
    </row>
    <row r="27">
      <c r="A27" s="4" t="n"/>
      <c r="G27" s="5">
        <f>IF(B27="Buy",-(D27*E27+F27),IF(B27="Sell",D27*E27-F27,""))</f>
        <v/>
      </c>
      <c r="H27" s="5">
        <f>IF(B27="Buy",D27*E27+F27,"")</f>
        <v/>
      </c>
    </row>
    <row r="28">
      <c r="A28" s="4" t="n"/>
      <c r="G28" s="5">
        <f>IF(B28="Buy",-(D28*E28+F28),IF(B28="Sell",D28*E28-F28,""))</f>
        <v/>
      </c>
      <c r="H28" s="5">
        <f>IF(B28="Buy",D28*E28+F28,"")</f>
        <v/>
      </c>
    </row>
    <row r="29">
      <c r="A29" s="4" t="n"/>
      <c r="G29" s="5">
        <f>IF(B29="Buy",-(D29*E29+F29),IF(B29="Sell",D29*E29-F29,""))</f>
        <v/>
      </c>
      <c r="H29" s="5">
        <f>IF(B29="Buy",D29*E29+F29,"")</f>
        <v/>
      </c>
    </row>
    <row r="30">
      <c r="A30" s="4" t="n"/>
      <c r="G30" s="5">
        <f>IF(B30="Buy",-(D30*E30+F30),IF(B30="Sell",D30*E30-F30,""))</f>
        <v/>
      </c>
      <c r="H30" s="5">
        <f>IF(B30="Buy",D30*E30+F30,"")</f>
        <v/>
      </c>
    </row>
    <row r="31">
      <c r="A31" s="4" t="n"/>
      <c r="G31" s="5">
        <f>IF(B31="Buy",-(D31*E31+F31),IF(B31="Sell",D31*E31-F31,""))</f>
        <v/>
      </c>
      <c r="H31" s="5">
        <f>IF(B31="Buy",D31*E31+F31,"")</f>
        <v/>
      </c>
    </row>
    <row r="32">
      <c r="A32" s="4" t="n"/>
      <c r="G32" s="5">
        <f>IF(B32="Buy",-(D32*E32+F32),IF(B32="Sell",D32*E32-F32,""))</f>
        <v/>
      </c>
      <c r="H32" s="5">
        <f>IF(B32="Buy",D32*E32+F32,"")</f>
        <v/>
      </c>
    </row>
    <row r="33">
      <c r="A33" s="4" t="n"/>
      <c r="G33" s="5">
        <f>IF(B33="Buy",-(D33*E33+F33),IF(B33="Sell",D33*E33-F33,""))</f>
        <v/>
      </c>
      <c r="H33" s="5">
        <f>IF(B33="Buy",D33*E33+F33,"")</f>
        <v/>
      </c>
    </row>
    <row r="34">
      <c r="A34" s="4" t="n"/>
      <c r="G34" s="5">
        <f>IF(B34="Buy",-(D34*E34+F34),IF(B34="Sell",D34*E34-F34,""))</f>
        <v/>
      </c>
      <c r="H34" s="5">
        <f>IF(B34="Buy",D34*E34+F34,"")</f>
        <v/>
      </c>
    </row>
    <row r="35">
      <c r="A35" s="4" t="n"/>
      <c r="G35" s="5">
        <f>IF(B35="Buy",-(D35*E35+F35),IF(B35="Sell",D35*E35-F35,""))</f>
        <v/>
      </c>
      <c r="H35" s="5">
        <f>IF(B35="Buy",D35*E35+F35,"")</f>
        <v/>
      </c>
    </row>
    <row r="36">
      <c r="A36" s="4" t="n"/>
      <c r="G36" s="5">
        <f>IF(B36="Buy",-(D36*E36+F36),IF(B36="Sell",D36*E36-F36,""))</f>
        <v/>
      </c>
      <c r="H36" s="5">
        <f>IF(B36="Buy",D36*E36+F36,"")</f>
        <v/>
      </c>
    </row>
    <row r="37">
      <c r="A37" s="4" t="n"/>
      <c r="G37" s="5">
        <f>IF(B37="Buy",-(D37*E37+F37),IF(B37="Sell",D37*E37-F37,""))</f>
        <v/>
      </c>
      <c r="H37" s="5">
        <f>IF(B37="Buy",D37*E37+F37,"")</f>
        <v/>
      </c>
    </row>
    <row r="38">
      <c r="A38" s="4" t="n"/>
      <c r="G38" s="5">
        <f>IF(B38="Buy",-(D38*E38+F38),IF(B38="Sell",D38*E38-F38,""))</f>
        <v/>
      </c>
      <c r="H38" s="5">
        <f>IF(B38="Buy",D38*E38+F38,"")</f>
        <v/>
      </c>
    </row>
    <row r="39">
      <c r="A39" s="4" t="n"/>
      <c r="G39" s="5">
        <f>IF(B39="Buy",-(D39*E39+F39),IF(B39="Sell",D39*E39-F39,""))</f>
        <v/>
      </c>
      <c r="H39" s="5">
        <f>IF(B39="Buy",D39*E39+F39,"")</f>
        <v/>
      </c>
    </row>
    <row r="40">
      <c r="A40" s="4" t="n"/>
      <c r="G40" s="5">
        <f>IF(B40="Buy",-(D40*E40+F40),IF(B40="Sell",D40*E40-F40,""))</f>
        <v/>
      </c>
      <c r="H40" s="5">
        <f>IF(B40="Buy",D40*E40+F40,"")</f>
        <v/>
      </c>
    </row>
    <row r="41">
      <c r="A41" s="4" t="n"/>
      <c r="G41" s="5">
        <f>IF(B41="Buy",-(D41*E41+F41),IF(B41="Sell",D41*E41-F41,""))</f>
        <v/>
      </c>
      <c r="H41" s="5">
        <f>IF(B41="Buy",D41*E41+F41,"")</f>
        <v/>
      </c>
    </row>
    <row r="42">
      <c r="A42" s="4" t="n"/>
      <c r="G42" s="5">
        <f>IF(B42="Buy",-(D42*E42+F42),IF(B42="Sell",D42*E42-F42,""))</f>
        <v/>
      </c>
      <c r="H42" s="5">
        <f>IF(B42="Buy",D42*E42+F42,"")</f>
        <v/>
      </c>
    </row>
    <row r="43">
      <c r="A43" s="4" t="n"/>
      <c r="G43" s="5">
        <f>IF(B43="Buy",-(D43*E43+F43),IF(B43="Sell",D43*E43-F43,""))</f>
        <v/>
      </c>
      <c r="H43" s="5">
        <f>IF(B43="Buy",D43*E43+F43,"")</f>
        <v/>
      </c>
    </row>
    <row r="44">
      <c r="A44" s="4" t="n"/>
      <c r="G44" s="5">
        <f>IF(B44="Buy",-(D44*E44+F44),IF(B44="Sell",D44*E44-F44,""))</f>
        <v/>
      </c>
      <c r="H44" s="5">
        <f>IF(B44="Buy",D44*E44+F44,"")</f>
        <v/>
      </c>
    </row>
    <row r="45">
      <c r="A45" s="4" t="n"/>
      <c r="G45" s="5">
        <f>IF(B45="Buy",-(D45*E45+F45),IF(B45="Sell",D45*E45-F45,""))</f>
        <v/>
      </c>
      <c r="H45" s="5">
        <f>IF(B45="Buy",D45*E45+F45,"")</f>
        <v/>
      </c>
    </row>
    <row r="46">
      <c r="A46" s="4" t="n"/>
      <c r="G46" s="5">
        <f>IF(B46="Buy",-(D46*E46+F46),IF(B46="Sell",D46*E46-F46,""))</f>
        <v/>
      </c>
      <c r="H46" s="5">
        <f>IF(B46="Buy",D46*E46+F46,"")</f>
        <v/>
      </c>
    </row>
    <row r="47">
      <c r="A47" s="4" t="n"/>
      <c r="G47" s="5">
        <f>IF(B47="Buy",-(D47*E47+F47),IF(B47="Sell",D47*E47-F47,""))</f>
        <v/>
      </c>
      <c r="H47" s="5">
        <f>IF(B47="Buy",D47*E47+F47,"")</f>
        <v/>
      </c>
    </row>
    <row r="48">
      <c r="A48" s="4" t="n"/>
      <c r="G48" s="5">
        <f>IF(B48="Buy",-(D48*E48+F48),IF(B48="Sell",D48*E48-F48,""))</f>
        <v/>
      </c>
      <c r="H48" s="5">
        <f>IF(B48="Buy",D48*E48+F48,"")</f>
        <v/>
      </c>
    </row>
    <row r="49">
      <c r="A49" s="4" t="n"/>
      <c r="G49" s="5">
        <f>IF(B49="Buy",-(D49*E49+F49),IF(B49="Sell",D49*E49-F49,""))</f>
        <v/>
      </c>
      <c r="H49" s="5">
        <f>IF(B49="Buy",D49*E49+F49,"")</f>
        <v/>
      </c>
    </row>
    <row r="50">
      <c r="A50" s="4" t="n"/>
      <c r="G50" s="5">
        <f>IF(B50="Buy",-(D50*E50+F50),IF(B50="Sell",D50*E50-F50,""))</f>
        <v/>
      </c>
      <c r="H50" s="5">
        <f>IF(B50="Buy",D50*E50+F50,"")</f>
        <v/>
      </c>
    </row>
    <row r="51">
      <c r="A51" s="4" t="n"/>
      <c r="G51" s="5">
        <f>IF(B51="Buy",-(D51*E51+F51),IF(B51="Sell",D51*E51-F51,""))</f>
        <v/>
      </c>
      <c r="H51" s="5">
        <f>IF(B51="Buy",D51*E51+F51,"")</f>
        <v/>
      </c>
    </row>
    <row r="52">
      <c r="A52" s="4" t="n"/>
      <c r="G52" s="5">
        <f>IF(B52="Buy",-(D52*E52+F52),IF(B52="Sell",D52*E52-F52,""))</f>
        <v/>
      </c>
      <c r="H52" s="5">
        <f>IF(B52="Buy",D52*E52+F52,"")</f>
        <v/>
      </c>
    </row>
    <row r="53">
      <c r="A53" s="4" t="n"/>
      <c r="G53" s="5">
        <f>IF(B53="Buy",-(D53*E53+F53),IF(B53="Sell",D53*E53-F53,""))</f>
        <v/>
      </c>
      <c r="H53" s="5">
        <f>IF(B53="Buy",D53*E53+F53,"")</f>
        <v/>
      </c>
    </row>
    <row r="54">
      <c r="A54" s="4" t="n"/>
      <c r="G54" s="5">
        <f>IF(B54="Buy",-(D54*E54+F54),IF(B54="Sell",D54*E54-F54,""))</f>
        <v/>
      </c>
      <c r="H54" s="5">
        <f>IF(B54="Buy",D54*E54+F54,"")</f>
        <v/>
      </c>
    </row>
    <row r="55">
      <c r="A55" s="4" t="n"/>
      <c r="G55" s="5">
        <f>IF(B55="Buy",-(D55*E55+F55),IF(B55="Sell",D55*E55-F55,""))</f>
        <v/>
      </c>
      <c r="H55" s="5">
        <f>IF(B55="Buy",D55*E55+F55,"")</f>
        <v/>
      </c>
    </row>
    <row r="56">
      <c r="A56" s="4" t="n"/>
      <c r="G56" s="5">
        <f>IF(B56="Buy",-(D56*E56+F56),IF(B56="Sell",D56*E56-F56,""))</f>
        <v/>
      </c>
      <c r="H56" s="5">
        <f>IF(B56="Buy",D56*E56+F56,"")</f>
        <v/>
      </c>
    </row>
    <row r="57">
      <c r="A57" s="4" t="n"/>
      <c r="G57" s="5">
        <f>IF(B57="Buy",-(D57*E57+F57),IF(B57="Sell",D57*E57-F57,""))</f>
        <v/>
      </c>
      <c r="H57" s="5">
        <f>IF(B57="Buy",D57*E57+F57,"")</f>
        <v/>
      </c>
    </row>
    <row r="58">
      <c r="A58" s="4" t="n"/>
      <c r="G58" s="5">
        <f>IF(B58="Buy",-(D58*E58+F58),IF(B58="Sell",D58*E58-F58,""))</f>
        <v/>
      </c>
      <c r="H58" s="5">
        <f>IF(B58="Buy",D58*E58+F58,"")</f>
        <v/>
      </c>
    </row>
    <row r="59">
      <c r="A59" s="4" t="n"/>
      <c r="G59" s="5">
        <f>IF(B59="Buy",-(D59*E59+F59),IF(B59="Sell",D59*E59-F59,""))</f>
        <v/>
      </c>
      <c r="H59" s="5">
        <f>IF(B59="Buy",D59*E59+F59,"")</f>
        <v/>
      </c>
    </row>
    <row r="60">
      <c r="A60" s="4" t="n"/>
      <c r="G60" s="5">
        <f>IF(B60="Buy",-(D60*E60+F60),IF(B60="Sell",D60*E60-F60,""))</f>
        <v/>
      </c>
      <c r="H60" s="5">
        <f>IF(B60="Buy",D60*E60+F60,"")</f>
        <v/>
      </c>
    </row>
    <row r="61">
      <c r="A61" s="4" t="n"/>
      <c r="G61" s="5">
        <f>IF(B61="Buy",-(D61*E61+F61),IF(B61="Sell",D61*E61-F61,""))</f>
        <v/>
      </c>
      <c r="H61" s="5">
        <f>IF(B61="Buy",D61*E61+F61,"")</f>
        <v/>
      </c>
    </row>
    <row r="62">
      <c r="A62" s="4" t="n"/>
      <c r="G62" s="5">
        <f>IF(B62="Buy",-(D62*E62+F62),IF(B62="Sell",D62*E62-F62,""))</f>
        <v/>
      </c>
      <c r="H62" s="5">
        <f>IF(B62="Buy",D62*E62+F62,"")</f>
        <v/>
      </c>
    </row>
    <row r="63">
      <c r="A63" s="4" t="n"/>
      <c r="G63" s="5">
        <f>IF(B63="Buy",-(D63*E63+F63),IF(B63="Sell",D63*E63-F63,""))</f>
        <v/>
      </c>
      <c r="H63" s="5">
        <f>IF(B63="Buy",D63*E63+F63,"")</f>
        <v/>
      </c>
    </row>
    <row r="64">
      <c r="A64" s="4" t="n"/>
      <c r="G64" s="5">
        <f>IF(B64="Buy",-(D64*E64+F64),IF(B64="Sell",D64*E64-F64,""))</f>
        <v/>
      </c>
      <c r="H64" s="5">
        <f>IF(B64="Buy",D64*E64+F64,"")</f>
        <v/>
      </c>
    </row>
    <row r="65">
      <c r="A65" s="4" t="n"/>
      <c r="G65" s="5">
        <f>IF(B65="Buy",-(D65*E65+F65),IF(B65="Sell",D65*E65-F65,""))</f>
        <v/>
      </c>
      <c r="H65" s="5">
        <f>IF(B65="Buy",D65*E65+F65,"")</f>
        <v/>
      </c>
    </row>
    <row r="66">
      <c r="A66" s="4" t="n"/>
      <c r="G66" s="5">
        <f>IF(B66="Buy",-(D66*E66+F66),IF(B66="Sell",D66*E66-F66,""))</f>
        <v/>
      </c>
      <c r="H66" s="5">
        <f>IF(B66="Buy",D66*E66+F66,"")</f>
        <v/>
      </c>
    </row>
    <row r="67">
      <c r="A67" s="4" t="n"/>
      <c r="G67" s="5">
        <f>IF(B67="Buy",-(D67*E67+F67),IF(B67="Sell",D67*E67-F67,""))</f>
        <v/>
      </c>
      <c r="H67" s="5">
        <f>IF(B67="Buy",D67*E67+F67,"")</f>
        <v/>
      </c>
    </row>
    <row r="68">
      <c r="A68" s="4" t="n"/>
      <c r="G68" s="5">
        <f>IF(B68="Buy",-(D68*E68+F68),IF(B68="Sell",D68*E68-F68,""))</f>
        <v/>
      </c>
      <c r="H68" s="5">
        <f>IF(B68="Buy",D68*E68+F68,"")</f>
        <v/>
      </c>
    </row>
    <row r="69">
      <c r="A69" s="4" t="n"/>
      <c r="G69" s="5">
        <f>IF(B69="Buy",-(D69*E69+F69),IF(B69="Sell",D69*E69-F69,""))</f>
        <v/>
      </c>
      <c r="H69" s="5">
        <f>IF(B69="Buy",D69*E69+F69,"")</f>
        <v/>
      </c>
    </row>
    <row r="70">
      <c r="A70" s="4" t="n"/>
      <c r="G70" s="5">
        <f>IF(B70="Buy",-(D70*E70+F70),IF(B70="Sell",D70*E70-F70,""))</f>
        <v/>
      </c>
      <c r="H70" s="5">
        <f>IF(B70="Buy",D70*E70+F70,"")</f>
        <v/>
      </c>
    </row>
    <row r="71">
      <c r="A71" s="4" t="n"/>
      <c r="G71" s="5">
        <f>IF(B71="Buy",-(D71*E71+F71),IF(B71="Sell",D71*E71-F71,""))</f>
        <v/>
      </c>
      <c r="H71" s="5">
        <f>IF(B71="Buy",D71*E71+F71,"")</f>
        <v/>
      </c>
    </row>
    <row r="72">
      <c r="A72" s="4" t="n"/>
      <c r="G72" s="5">
        <f>IF(B72="Buy",-(D72*E72+F72),IF(B72="Sell",D72*E72-F72,""))</f>
        <v/>
      </c>
      <c r="H72" s="5">
        <f>IF(B72="Buy",D72*E72+F72,"")</f>
        <v/>
      </c>
    </row>
    <row r="73">
      <c r="A73" s="4" t="n"/>
      <c r="G73" s="5">
        <f>IF(B73="Buy",-(D73*E73+F73),IF(B73="Sell",D73*E73-F73,""))</f>
        <v/>
      </c>
      <c r="H73" s="5">
        <f>IF(B73="Buy",D73*E73+F73,"")</f>
        <v/>
      </c>
    </row>
    <row r="74">
      <c r="A74" s="4" t="n"/>
      <c r="G74" s="5">
        <f>IF(B74="Buy",-(D74*E74+F74),IF(B74="Sell",D74*E74-F74,""))</f>
        <v/>
      </c>
      <c r="H74" s="5">
        <f>IF(B74="Buy",D74*E74+F74,"")</f>
        <v/>
      </c>
    </row>
    <row r="75">
      <c r="A75" s="4" t="n"/>
      <c r="G75" s="5">
        <f>IF(B75="Buy",-(D75*E75+F75),IF(B75="Sell",D75*E75-F75,""))</f>
        <v/>
      </c>
      <c r="H75" s="5">
        <f>IF(B75="Buy",D75*E75+F75,"")</f>
        <v/>
      </c>
    </row>
    <row r="76">
      <c r="A76" s="4" t="n"/>
      <c r="G76" s="5">
        <f>IF(B76="Buy",-(D76*E76+F76),IF(B76="Sell",D76*E76-F76,""))</f>
        <v/>
      </c>
      <c r="H76" s="5">
        <f>IF(B76="Buy",D76*E76+F76,"")</f>
        <v/>
      </c>
    </row>
    <row r="77">
      <c r="A77" s="4" t="n"/>
      <c r="G77" s="5">
        <f>IF(B77="Buy",-(D77*E77+F77),IF(B77="Sell",D77*E77-F77,""))</f>
        <v/>
      </c>
      <c r="H77" s="5">
        <f>IF(B77="Buy",D77*E77+F77,"")</f>
        <v/>
      </c>
    </row>
    <row r="78">
      <c r="A78" s="4" t="n"/>
      <c r="G78" s="5">
        <f>IF(B78="Buy",-(D78*E78+F78),IF(B78="Sell",D78*E78-F78,""))</f>
        <v/>
      </c>
      <c r="H78" s="5">
        <f>IF(B78="Buy",D78*E78+F78,"")</f>
        <v/>
      </c>
    </row>
    <row r="79">
      <c r="A79" s="4" t="n"/>
      <c r="G79" s="5">
        <f>IF(B79="Buy",-(D79*E79+F79),IF(B79="Sell",D79*E79-F79,""))</f>
        <v/>
      </c>
      <c r="H79" s="5">
        <f>IF(B79="Buy",D79*E79+F79,"")</f>
        <v/>
      </c>
    </row>
    <row r="80">
      <c r="A80" s="4" t="n"/>
      <c r="G80" s="5">
        <f>IF(B80="Buy",-(D80*E80+F80),IF(B80="Sell",D80*E80-F80,""))</f>
        <v/>
      </c>
      <c r="H80" s="5">
        <f>IF(B80="Buy",D80*E80+F80,"")</f>
        <v/>
      </c>
    </row>
    <row r="81">
      <c r="A81" s="4" t="n"/>
      <c r="G81" s="5">
        <f>IF(B81="Buy",-(D81*E81+F81),IF(B81="Sell",D81*E81-F81,""))</f>
        <v/>
      </c>
      <c r="H81" s="5">
        <f>IF(B81="Buy",D81*E81+F81,"")</f>
        <v/>
      </c>
    </row>
    <row r="82">
      <c r="A82" s="4" t="n"/>
      <c r="G82" s="5">
        <f>IF(B82="Buy",-(D82*E82+F82),IF(B82="Sell",D82*E82-F82,""))</f>
        <v/>
      </c>
      <c r="H82" s="5">
        <f>IF(B82="Buy",D82*E82+F82,"")</f>
        <v/>
      </c>
    </row>
    <row r="83">
      <c r="A83" s="4" t="n"/>
      <c r="G83" s="5">
        <f>IF(B83="Buy",-(D83*E83+F83),IF(B83="Sell",D83*E83-F83,""))</f>
        <v/>
      </c>
      <c r="H83" s="5">
        <f>IF(B83="Buy",D83*E83+F83,"")</f>
        <v/>
      </c>
    </row>
    <row r="84">
      <c r="A84" s="4" t="n"/>
      <c r="G84" s="5">
        <f>IF(B84="Buy",-(D84*E84+F84),IF(B84="Sell",D84*E84-F84,""))</f>
        <v/>
      </c>
      <c r="H84" s="5">
        <f>IF(B84="Buy",D84*E84+F84,"")</f>
        <v/>
      </c>
    </row>
    <row r="85">
      <c r="A85" s="4" t="n"/>
      <c r="G85" s="5">
        <f>IF(B85="Buy",-(D85*E85+F85),IF(B85="Sell",D85*E85-F85,""))</f>
        <v/>
      </c>
      <c r="H85" s="5">
        <f>IF(B85="Buy",D85*E85+F85,"")</f>
        <v/>
      </c>
    </row>
    <row r="86">
      <c r="A86" s="4" t="n"/>
      <c r="G86" s="5">
        <f>IF(B86="Buy",-(D86*E86+F86),IF(B86="Sell",D86*E86-F86,""))</f>
        <v/>
      </c>
      <c r="H86" s="5">
        <f>IF(B86="Buy",D86*E86+F86,"")</f>
        <v/>
      </c>
    </row>
    <row r="87">
      <c r="A87" s="4" t="n"/>
      <c r="G87" s="5">
        <f>IF(B87="Buy",-(D87*E87+F87),IF(B87="Sell",D87*E87-F87,""))</f>
        <v/>
      </c>
      <c r="H87" s="5">
        <f>IF(B87="Buy",D87*E87+F87,"")</f>
        <v/>
      </c>
    </row>
    <row r="88">
      <c r="A88" s="4" t="n"/>
      <c r="G88" s="5">
        <f>IF(B88="Buy",-(D88*E88+F88),IF(B88="Sell",D88*E88-F88,""))</f>
        <v/>
      </c>
      <c r="H88" s="5">
        <f>IF(B88="Buy",D88*E88+F88,"")</f>
        <v/>
      </c>
    </row>
    <row r="89">
      <c r="A89" s="4" t="n"/>
      <c r="G89" s="5">
        <f>IF(B89="Buy",-(D89*E89+F89),IF(B89="Sell",D89*E89-F89,""))</f>
        <v/>
      </c>
      <c r="H89" s="5">
        <f>IF(B89="Buy",D89*E89+F89,"")</f>
        <v/>
      </c>
    </row>
    <row r="90">
      <c r="A90" s="4" t="n"/>
      <c r="G90" s="5">
        <f>IF(B90="Buy",-(D90*E90+F90),IF(B90="Sell",D90*E90-F90,""))</f>
        <v/>
      </c>
      <c r="H90" s="5">
        <f>IF(B90="Buy",D90*E90+F90,"")</f>
        <v/>
      </c>
    </row>
    <row r="91">
      <c r="A91" s="4" t="n"/>
      <c r="G91" s="5">
        <f>IF(B91="Buy",-(D91*E91+F91),IF(B91="Sell",D91*E91-F91,""))</f>
        <v/>
      </c>
      <c r="H91" s="5">
        <f>IF(B91="Buy",D91*E91+F91,"")</f>
        <v/>
      </c>
    </row>
    <row r="92">
      <c r="A92" s="4" t="n"/>
      <c r="G92" s="5">
        <f>IF(B92="Buy",-(D92*E92+F92),IF(B92="Sell",D92*E92-F92,""))</f>
        <v/>
      </c>
      <c r="H92" s="5">
        <f>IF(B92="Buy",D92*E92+F92,"")</f>
        <v/>
      </c>
    </row>
    <row r="93">
      <c r="A93" s="4" t="n"/>
      <c r="G93" s="5">
        <f>IF(B93="Buy",-(D93*E93+F93),IF(B93="Sell",D93*E93-F93,""))</f>
        <v/>
      </c>
      <c r="H93" s="5">
        <f>IF(B93="Buy",D93*E93+F93,"")</f>
        <v/>
      </c>
    </row>
    <row r="94">
      <c r="A94" s="4" t="n"/>
      <c r="G94" s="5">
        <f>IF(B94="Buy",-(D94*E94+F94),IF(B94="Sell",D94*E94-F94,""))</f>
        <v/>
      </c>
      <c r="H94" s="5">
        <f>IF(B94="Buy",D94*E94+F94,"")</f>
        <v/>
      </c>
    </row>
    <row r="95">
      <c r="A95" s="4" t="n"/>
      <c r="G95" s="5">
        <f>IF(B95="Buy",-(D95*E95+F95),IF(B95="Sell",D95*E95-F95,""))</f>
        <v/>
      </c>
      <c r="H95" s="5">
        <f>IF(B95="Buy",D95*E95+F95,"")</f>
        <v/>
      </c>
    </row>
    <row r="96">
      <c r="A96" s="4" t="n"/>
      <c r="G96" s="5">
        <f>IF(B96="Buy",-(D96*E96+F96),IF(B96="Sell",D96*E96-F96,""))</f>
        <v/>
      </c>
      <c r="H96" s="5">
        <f>IF(B96="Buy",D96*E96+F96,"")</f>
        <v/>
      </c>
    </row>
    <row r="97">
      <c r="A97" s="4" t="n"/>
      <c r="G97" s="5">
        <f>IF(B97="Buy",-(D97*E97+F97),IF(B97="Sell",D97*E97-F97,""))</f>
        <v/>
      </c>
      <c r="H97" s="5">
        <f>IF(B97="Buy",D97*E97+F97,"")</f>
        <v/>
      </c>
    </row>
    <row r="98">
      <c r="A98" s="4" t="n"/>
      <c r="G98" s="5">
        <f>IF(B98="Buy",-(D98*E98+F98),IF(B98="Sell",D98*E98-F98,""))</f>
        <v/>
      </c>
      <c r="H98" s="5">
        <f>IF(B98="Buy",D98*E98+F98,"")</f>
        <v/>
      </c>
    </row>
    <row r="99">
      <c r="A99" s="4" t="n"/>
      <c r="G99" s="5">
        <f>IF(B99="Buy",-(D99*E99+F99),IF(B99="Sell",D99*E99-F99,""))</f>
        <v/>
      </c>
      <c r="H99" s="5">
        <f>IF(B99="Buy",D99*E99+F99,"")</f>
        <v/>
      </c>
    </row>
    <row r="100">
      <c r="A100" s="4" t="n"/>
      <c r="G100" s="5">
        <f>IF(B100="Buy",-(D100*E100+F100),IF(B100="Sell",D100*E100-F100,""))</f>
        <v/>
      </c>
      <c r="H100" s="5">
        <f>IF(B100="Buy",D100*E100+F100,"")</f>
        <v/>
      </c>
    </row>
    <row r="101">
      <c r="A101" s="4" t="n"/>
      <c r="G101" s="5">
        <f>IF(B101="Buy",-(D101*E101+F101),IF(B101="Sell",D101*E101-F101,""))</f>
        <v/>
      </c>
      <c r="H101" s="5">
        <f>IF(B101="Buy",D101*E101+F101,"")</f>
        <v/>
      </c>
    </row>
    <row r="102">
      <c r="A102" s="4" t="n"/>
      <c r="G102" s="5">
        <f>IF(B102="Buy",-(D102*E102+F102),IF(B102="Sell",D102*E102-F102,""))</f>
        <v/>
      </c>
      <c r="H102" s="5">
        <f>IF(B102="Buy",D102*E102+F102,"")</f>
        <v/>
      </c>
    </row>
    <row r="103">
      <c r="A103" s="4" t="n"/>
      <c r="G103" s="5">
        <f>IF(B103="Buy",-(D103*E103+F103),IF(B103="Sell",D103*E103-F103,""))</f>
        <v/>
      </c>
      <c r="H103" s="5">
        <f>IF(B103="Buy",D103*E103+F103,"")</f>
        <v/>
      </c>
    </row>
    <row r="104">
      <c r="A104" s="4" t="n"/>
      <c r="G104" s="5">
        <f>IF(B104="Buy",-(D104*E104+F104),IF(B104="Sell",D104*E104-F104,""))</f>
        <v/>
      </c>
      <c r="H104" s="5">
        <f>IF(B104="Buy",D104*E104+F104,"")</f>
        <v/>
      </c>
    </row>
    <row r="105">
      <c r="A105" s="4" t="n"/>
      <c r="G105" s="5">
        <f>IF(B105="Buy",-(D105*E105+F105),IF(B105="Sell",D105*E105-F105,""))</f>
        <v/>
      </c>
      <c r="H105" s="5">
        <f>IF(B105="Buy",D105*E105+F105,"")</f>
        <v/>
      </c>
    </row>
    <row r="106">
      <c r="A106" s="4" t="n"/>
      <c r="G106" s="5">
        <f>IF(B106="Buy",-(D106*E106+F106),IF(B106="Sell",D106*E106-F106,""))</f>
        <v/>
      </c>
      <c r="H106" s="5">
        <f>IF(B106="Buy",D106*E106+F106,"")</f>
        <v/>
      </c>
    </row>
    <row r="107">
      <c r="A107" s="4" t="n"/>
      <c r="G107" s="5">
        <f>IF(B107="Buy",-(D107*E107+F107),IF(B107="Sell",D107*E107-F107,""))</f>
        <v/>
      </c>
      <c r="H107" s="5">
        <f>IF(B107="Buy",D107*E107+F107,"")</f>
        <v/>
      </c>
    </row>
    <row r="108">
      <c r="A108" s="4" t="n"/>
      <c r="G108" s="5">
        <f>IF(B108="Buy",-(D108*E108+F108),IF(B108="Sell",D108*E108-F108,""))</f>
        <v/>
      </c>
      <c r="H108" s="5">
        <f>IF(B108="Buy",D108*E108+F108,"")</f>
        <v/>
      </c>
    </row>
    <row r="109">
      <c r="A109" s="4" t="n"/>
      <c r="G109" s="5">
        <f>IF(B109="Buy",-(D109*E109+F109),IF(B109="Sell",D109*E109-F109,""))</f>
        <v/>
      </c>
      <c r="H109" s="5">
        <f>IF(B109="Buy",D109*E109+F109,"")</f>
        <v/>
      </c>
    </row>
    <row r="110">
      <c r="A110" s="4" t="n"/>
      <c r="G110" s="5">
        <f>IF(B110="Buy",-(D110*E110+F110),IF(B110="Sell",D110*E110-F110,""))</f>
        <v/>
      </c>
      <c r="H110" s="5">
        <f>IF(B110="Buy",D110*E110+F110,"")</f>
        <v/>
      </c>
    </row>
    <row r="111">
      <c r="A111" s="4" t="n"/>
      <c r="G111" s="5">
        <f>IF(B111="Buy",-(D111*E111+F111),IF(B111="Sell",D111*E111-F111,""))</f>
        <v/>
      </c>
      <c r="H111" s="5">
        <f>IF(B111="Buy",D111*E111+F111,"")</f>
        <v/>
      </c>
    </row>
    <row r="112">
      <c r="A112" s="4" t="n"/>
      <c r="G112" s="5">
        <f>IF(B112="Buy",-(D112*E112+F112),IF(B112="Sell",D112*E112-F112,""))</f>
        <v/>
      </c>
      <c r="H112" s="5">
        <f>IF(B112="Buy",D112*E112+F112,"")</f>
        <v/>
      </c>
    </row>
    <row r="113">
      <c r="A113" s="4" t="n"/>
      <c r="G113" s="5">
        <f>IF(B113="Buy",-(D113*E113+F113),IF(B113="Sell",D113*E113-F113,""))</f>
        <v/>
      </c>
      <c r="H113" s="5">
        <f>IF(B113="Buy",D113*E113+F113,"")</f>
        <v/>
      </c>
    </row>
    <row r="114">
      <c r="A114" s="4" t="n"/>
      <c r="G114" s="5">
        <f>IF(B114="Buy",-(D114*E114+F114),IF(B114="Sell",D114*E114-F114,""))</f>
        <v/>
      </c>
      <c r="H114" s="5">
        <f>IF(B114="Buy",D114*E114+F114,"")</f>
        <v/>
      </c>
    </row>
    <row r="115">
      <c r="A115" s="4" t="n"/>
      <c r="G115" s="5">
        <f>IF(B115="Buy",-(D115*E115+F115),IF(B115="Sell",D115*E115-F115,""))</f>
        <v/>
      </c>
      <c r="H115" s="5">
        <f>IF(B115="Buy",D115*E115+F115,"")</f>
        <v/>
      </c>
    </row>
    <row r="116">
      <c r="A116" s="4" t="n"/>
      <c r="G116" s="5">
        <f>IF(B116="Buy",-(D116*E116+F116),IF(B116="Sell",D116*E116-F116,""))</f>
        <v/>
      </c>
      <c r="H116" s="5">
        <f>IF(B116="Buy",D116*E116+F116,"")</f>
        <v/>
      </c>
    </row>
    <row r="117">
      <c r="A117" s="4" t="n"/>
      <c r="G117" s="5">
        <f>IF(B117="Buy",-(D117*E117+F117),IF(B117="Sell",D117*E117-F117,""))</f>
        <v/>
      </c>
      <c r="H117" s="5">
        <f>IF(B117="Buy",D117*E117+F117,"")</f>
        <v/>
      </c>
    </row>
    <row r="118">
      <c r="A118" s="4" t="n"/>
      <c r="G118" s="5">
        <f>IF(B118="Buy",-(D118*E118+F118),IF(B118="Sell",D118*E118-F118,""))</f>
        <v/>
      </c>
      <c r="H118" s="5">
        <f>IF(B118="Buy",D118*E118+F118,"")</f>
        <v/>
      </c>
    </row>
    <row r="119">
      <c r="A119" s="4" t="n"/>
      <c r="G119" s="5">
        <f>IF(B119="Buy",-(D119*E119+F119),IF(B119="Sell",D119*E119-F119,""))</f>
        <v/>
      </c>
      <c r="H119" s="5">
        <f>IF(B119="Buy",D119*E119+F119,"")</f>
        <v/>
      </c>
    </row>
    <row r="120">
      <c r="A120" s="4" t="n"/>
      <c r="G120" s="5">
        <f>IF(B120="Buy",-(D120*E120+F120),IF(B120="Sell",D120*E120-F120,""))</f>
        <v/>
      </c>
      <c r="H120" s="5">
        <f>IF(B120="Buy",D120*E120+F120,"")</f>
        <v/>
      </c>
    </row>
    <row r="121">
      <c r="A121" s="4" t="n"/>
      <c r="G121" s="5">
        <f>IF(B121="Buy",-(D121*E121+F121),IF(B121="Sell",D121*E121-F121,""))</f>
        <v/>
      </c>
      <c r="H121" s="5">
        <f>IF(B121="Buy",D121*E121+F121,"")</f>
        <v/>
      </c>
    </row>
    <row r="122">
      <c r="A122" s="4" t="n"/>
      <c r="G122" s="5">
        <f>IF(B122="Buy",-(D122*E122+F122),IF(B122="Sell",D122*E122-F122,""))</f>
        <v/>
      </c>
      <c r="H122" s="5">
        <f>IF(B122="Buy",D122*E122+F122,"")</f>
        <v/>
      </c>
    </row>
    <row r="123">
      <c r="A123" s="4" t="n"/>
      <c r="G123" s="5">
        <f>IF(B123="Buy",-(D123*E123+F123),IF(B123="Sell",D123*E123-F123,""))</f>
        <v/>
      </c>
      <c r="H123" s="5">
        <f>IF(B123="Buy",D123*E123+F123,"")</f>
        <v/>
      </c>
    </row>
    <row r="124">
      <c r="A124" s="4" t="n"/>
      <c r="G124" s="5">
        <f>IF(B124="Buy",-(D124*E124+F124),IF(B124="Sell",D124*E124-F124,""))</f>
        <v/>
      </c>
      <c r="H124" s="5">
        <f>IF(B124="Buy",D124*E124+F124,"")</f>
        <v/>
      </c>
    </row>
    <row r="125">
      <c r="A125" s="4" t="n"/>
      <c r="G125" s="5">
        <f>IF(B125="Buy",-(D125*E125+F125),IF(B125="Sell",D125*E125-F125,""))</f>
        <v/>
      </c>
      <c r="H125" s="5">
        <f>IF(B125="Buy",D125*E125+F125,"")</f>
        <v/>
      </c>
    </row>
    <row r="126">
      <c r="A126" s="4" t="n"/>
      <c r="G126" s="5">
        <f>IF(B126="Buy",-(D126*E126+F126),IF(B126="Sell",D126*E126-F126,""))</f>
        <v/>
      </c>
      <c r="H126" s="5">
        <f>IF(B126="Buy",D126*E126+F126,"")</f>
        <v/>
      </c>
    </row>
    <row r="127">
      <c r="A127" s="4" t="n"/>
      <c r="G127" s="5">
        <f>IF(B127="Buy",-(D127*E127+F127),IF(B127="Sell",D127*E127-F127,""))</f>
        <v/>
      </c>
      <c r="H127" s="5">
        <f>IF(B127="Buy",D127*E127+F127,"")</f>
        <v/>
      </c>
    </row>
    <row r="128">
      <c r="A128" s="4" t="n"/>
      <c r="G128" s="5">
        <f>IF(B128="Buy",-(D128*E128+F128),IF(B128="Sell",D128*E128-F128,""))</f>
        <v/>
      </c>
      <c r="H128" s="5">
        <f>IF(B128="Buy",D128*E128+F128,"")</f>
        <v/>
      </c>
    </row>
    <row r="129">
      <c r="A129" s="4" t="n"/>
      <c r="G129" s="5">
        <f>IF(B129="Buy",-(D129*E129+F129),IF(B129="Sell",D129*E129-F129,""))</f>
        <v/>
      </c>
      <c r="H129" s="5">
        <f>IF(B129="Buy",D129*E129+F129,"")</f>
        <v/>
      </c>
    </row>
    <row r="130">
      <c r="A130" s="4" t="n"/>
      <c r="G130" s="5">
        <f>IF(B130="Buy",-(D130*E130+F130),IF(B130="Sell",D130*E130-F130,""))</f>
        <v/>
      </c>
      <c r="H130" s="5">
        <f>IF(B130="Buy",D130*E130+F130,"")</f>
        <v/>
      </c>
    </row>
    <row r="131">
      <c r="A131" s="4" t="n"/>
      <c r="G131" s="5">
        <f>IF(B131="Buy",-(D131*E131+F131),IF(B131="Sell",D131*E131-F131,""))</f>
        <v/>
      </c>
      <c r="H131" s="5">
        <f>IF(B131="Buy",D131*E131+F131,"")</f>
        <v/>
      </c>
    </row>
    <row r="132">
      <c r="A132" s="4" t="n"/>
      <c r="G132" s="5">
        <f>IF(B132="Buy",-(D132*E132+F132),IF(B132="Sell",D132*E132-F132,""))</f>
        <v/>
      </c>
      <c r="H132" s="5">
        <f>IF(B132="Buy",D132*E132+F132,"")</f>
        <v/>
      </c>
    </row>
    <row r="133">
      <c r="A133" s="4" t="n"/>
      <c r="G133" s="5">
        <f>IF(B133="Buy",-(D133*E133+F133),IF(B133="Sell",D133*E133-F133,""))</f>
        <v/>
      </c>
      <c r="H133" s="5">
        <f>IF(B133="Buy",D133*E133+F133,"")</f>
        <v/>
      </c>
    </row>
    <row r="134">
      <c r="A134" s="4" t="n"/>
      <c r="G134" s="5">
        <f>IF(B134="Buy",-(D134*E134+F134),IF(B134="Sell",D134*E134-F134,""))</f>
        <v/>
      </c>
      <c r="H134" s="5">
        <f>IF(B134="Buy",D134*E134+F134,"")</f>
        <v/>
      </c>
    </row>
    <row r="135">
      <c r="A135" s="4" t="n"/>
      <c r="G135" s="5">
        <f>IF(B135="Buy",-(D135*E135+F135),IF(B135="Sell",D135*E135-F135,""))</f>
        <v/>
      </c>
      <c r="H135" s="5">
        <f>IF(B135="Buy",D135*E135+F135,"")</f>
        <v/>
      </c>
    </row>
    <row r="136">
      <c r="A136" s="4" t="n"/>
      <c r="G136" s="5">
        <f>IF(B136="Buy",-(D136*E136+F136),IF(B136="Sell",D136*E136-F136,""))</f>
        <v/>
      </c>
      <c r="H136" s="5">
        <f>IF(B136="Buy",D136*E136+F136,"")</f>
        <v/>
      </c>
    </row>
    <row r="137">
      <c r="A137" s="4" t="n"/>
      <c r="G137" s="5">
        <f>IF(B137="Buy",-(D137*E137+F137),IF(B137="Sell",D137*E137-F137,""))</f>
        <v/>
      </c>
      <c r="H137" s="5">
        <f>IF(B137="Buy",D137*E137+F137,"")</f>
        <v/>
      </c>
    </row>
    <row r="138">
      <c r="A138" s="4" t="n"/>
      <c r="G138" s="5">
        <f>IF(B138="Buy",-(D138*E138+F138),IF(B138="Sell",D138*E138-F138,""))</f>
        <v/>
      </c>
      <c r="H138" s="5">
        <f>IF(B138="Buy",D138*E138+F138,"")</f>
        <v/>
      </c>
    </row>
    <row r="139">
      <c r="A139" s="4" t="n"/>
      <c r="G139" s="5">
        <f>IF(B139="Buy",-(D139*E139+F139),IF(B139="Sell",D139*E139-F139,""))</f>
        <v/>
      </c>
      <c r="H139" s="5">
        <f>IF(B139="Buy",D139*E139+F139,"")</f>
        <v/>
      </c>
    </row>
    <row r="140">
      <c r="A140" s="4" t="n"/>
      <c r="G140" s="5">
        <f>IF(B140="Buy",-(D140*E140+F140),IF(B140="Sell",D140*E140-F140,""))</f>
        <v/>
      </c>
      <c r="H140" s="5">
        <f>IF(B140="Buy",D140*E140+F140,"")</f>
        <v/>
      </c>
    </row>
    <row r="141">
      <c r="A141" s="4" t="n"/>
      <c r="G141" s="5">
        <f>IF(B141="Buy",-(D141*E141+F141),IF(B141="Sell",D141*E141-F141,""))</f>
        <v/>
      </c>
      <c r="H141" s="5">
        <f>IF(B141="Buy",D141*E141+F141,"")</f>
        <v/>
      </c>
    </row>
    <row r="142">
      <c r="A142" s="4" t="n"/>
      <c r="G142" s="5">
        <f>IF(B142="Buy",-(D142*E142+F142),IF(B142="Sell",D142*E142-F142,""))</f>
        <v/>
      </c>
      <c r="H142" s="5">
        <f>IF(B142="Buy",D142*E142+F142,"")</f>
        <v/>
      </c>
    </row>
    <row r="143">
      <c r="A143" s="4" t="n"/>
      <c r="G143" s="5">
        <f>IF(B143="Buy",-(D143*E143+F143),IF(B143="Sell",D143*E143-F143,""))</f>
        <v/>
      </c>
      <c r="H143" s="5">
        <f>IF(B143="Buy",D143*E143+F143,"")</f>
        <v/>
      </c>
    </row>
    <row r="144">
      <c r="A144" s="4" t="n"/>
      <c r="G144" s="5">
        <f>IF(B144="Buy",-(D144*E144+F144),IF(B144="Sell",D144*E144-F144,""))</f>
        <v/>
      </c>
      <c r="H144" s="5">
        <f>IF(B144="Buy",D144*E144+F144,"")</f>
        <v/>
      </c>
    </row>
    <row r="145">
      <c r="A145" s="4" t="n"/>
      <c r="G145" s="5">
        <f>IF(B145="Buy",-(D145*E145+F145),IF(B145="Sell",D145*E145-F145,""))</f>
        <v/>
      </c>
      <c r="H145" s="5">
        <f>IF(B145="Buy",D145*E145+F145,"")</f>
        <v/>
      </c>
    </row>
    <row r="146">
      <c r="A146" s="4" t="n"/>
      <c r="G146" s="5">
        <f>IF(B146="Buy",-(D146*E146+F146),IF(B146="Sell",D146*E146-F146,""))</f>
        <v/>
      </c>
      <c r="H146" s="5">
        <f>IF(B146="Buy",D146*E146+F146,"")</f>
        <v/>
      </c>
    </row>
    <row r="147">
      <c r="A147" s="4" t="n"/>
      <c r="G147" s="5">
        <f>IF(B147="Buy",-(D147*E147+F147),IF(B147="Sell",D147*E147-F147,""))</f>
        <v/>
      </c>
      <c r="H147" s="5">
        <f>IF(B147="Buy",D147*E147+F147,"")</f>
        <v/>
      </c>
    </row>
    <row r="148">
      <c r="A148" s="4" t="n"/>
      <c r="G148" s="5">
        <f>IF(B148="Buy",-(D148*E148+F148),IF(B148="Sell",D148*E148-F148,""))</f>
        <v/>
      </c>
      <c r="H148" s="5">
        <f>IF(B148="Buy",D148*E148+F148,"")</f>
        <v/>
      </c>
    </row>
    <row r="149">
      <c r="A149" s="4" t="n"/>
      <c r="G149" s="5">
        <f>IF(B149="Buy",-(D149*E149+F149),IF(B149="Sell",D149*E149-F149,""))</f>
        <v/>
      </c>
      <c r="H149" s="5">
        <f>IF(B149="Buy",D149*E149+F149,"")</f>
        <v/>
      </c>
    </row>
    <row r="150">
      <c r="A150" s="4" t="n"/>
      <c r="G150" s="5">
        <f>IF(B150="Buy",-(D150*E150+F150),IF(B150="Sell",D150*E150-F150,""))</f>
        <v/>
      </c>
      <c r="H150" s="5">
        <f>IF(B150="Buy",D150*E150+F150,"")</f>
        <v/>
      </c>
    </row>
    <row r="151">
      <c r="A151" s="4" t="n"/>
      <c r="G151" s="5">
        <f>IF(B151="Buy",-(D151*E151+F151),IF(B151="Sell",D151*E151-F151,""))</f>
        <v/>
      </c>
      <c r="H151" s="5">
        <f>IF(B151="Buy",D151*E151+F151,"")</f>
        <v/>
      </c>
    </row>
    <row r="152">
      <c r="A152" s="4" t="n"/>
      <c r="G152" s="5">
        <f>IF(B152="Buy",-(D152*E152+F152),IF(B152="Sell",D152*E152-F152,""))</f>
        <v/>
      </c>
      <c r="H152" s="5">
        <f>IF(B152="Buy",D152*E152+F152,"")</f>
        <v/>
      </c>
    </row>
    <row r="153">
      <c r="A153" s="4" t="n"/>
      <c r="G153" s="5">
        <f>IF(B153="Buy",-(D153*E153+F153),IF(B153="Sell",D153*E153-F153,""))</f>
        <v/>
      </c>
      <c r="H153" s="5">
        <f>IF(B153="Buy",D153*E153+F153,"")</f>
        <v/>
      </c>
    </row>
    <row r="154">
      <c r="A154" s="4" t="n"/>
      <c r="G154" s="5">
        <f>IF(B154="Buy",-(D154*E154+F154),IF(B154="Sell",D154*E154-F154,""))</f>
        <v/>
      </c>
      <c r="H154" s="5">
        <f>IF(B154="Buy",D154*E154+F154,"")</f>
        <v/>
      </c>
    </row>
    <row r="155">
      <c r="A155" s="4" t="n"/>
      <c r="G155" s="5">
        <f>IF(B155="Buy",-(D155*E155+F155),IF(B155="Sell",D155*E155-F155,""))</f>
        <v/>
      </c>
      <c r="H155" s="5">
        <f>IF(B155="Buy",D155*E155+F155,"")</f>
        <v/>
      </c>
    </row>
    <row r="156">
      <c r="A156" s="4" t="n"/>
      <c r="G156" s="5">
        <f>IF(B156="Buy",-(D156*E156+F156),IF(B156="Sell",D156*E156-F156,""))</f>
        <v/>
      </c>
      <c r="H156" s="5">
        <f>IF(B156="Buy",D156*E156+F156,"")</f>
        <v/>
      </c>
    </row>
    <row r="157">
      <c r="A157" s="4" t="n"/>
      <c r="G157" s="5">
        <f>IF(B157="Buy",-(D157*E157+F157),IF(B157="Sell",D157*E157-F157,""))</f>
        <v/>
      </c>
      <c r="H157" s="5">
        <f>IF(B157="Buy",D157*E157+F157,"")</f>
        <v/>
      </c>
    </row>
    <row r="158">
      <c r="A158" s="4" t="n"/>
      <c r="G158" s="5">
        <f>IF(B158="Buy",-(D158*E158+F158),IF(B158="Sell",D158*E158-F158,""))</f>
        <v/>
      </c>
      <c r="H158" s="5">
        <f>IF(B158="Buy",D158*E158+F158,"")</f>
        <v/>
      </c>
    </row>
    <row r="159">
      <c r="A159" s="4" t="n"/>
      <c r="G159" s="5">
        <f>IF(B159="Buy",-(D159*E159+F159),IF(B159="Sell",D159*E159-F159,""))</f>
        <v/>
      </c>
      <c r="H159" s="5">
        <f>IF(B159="Buy",D159*E159+F159,"")</f>
        <v/>
      </c>
    </row>
    <row r="160">
      <c r="A160" s="4" t="n"/>
      <c r="G160" s="5">
        <f>IF(B160="Buy",-(D160*E160+F160),IF(B160="Sell",D160*E160-F160,""))</f>
        <v/>
      </c>
      <c r="H160" s="5">
        <f>IF(B160="Buy",D160*E160+F160,"")</f>
        <v/>
      </c>
    </row>
    <row r="161">
      <c r="A161" s="4" t="n"/>
      <c r="G161" s="5">
        <f>IF(B161="Buy",-(D161*E161+F161),IF(B161="Sell",D161*E161-F161,""))</f>
        <v/>
      </c>
      <c r="H161" s="5">
        <f>IF(B161="Buy",D161*E161+F161,"")</f>
        <v/>
      </c>
    </row>
    <row r="162">
      <c r="A162" s="4" t="n"/>
      <c r="G162" s="5">
        <f>IF(B162="Buy",-(D162*E162+F162),IF(B162="Sell",D162*E162-F162,""))</f>
        <v/>
      </c>
      <c r="H162" s="5">
        <f>IF(B162="Buy",D162*E162+F162,"")</f>
        <v/>
      </c>
    </row>
    <row r="163">
      <c r="A163" s="4" t="n"/>
      <c r="G163" s="5">
        <f>IF(B163="Buy",-(D163*E163+F163),IF(B163="Sell",D163*E163-F163,""))</f>
        <v/>
      </c>
      <c r="H163" s="5">
        <f>IF(B163="Buy",D163*E163+F163,"")</f>
        <v/>
      </c>
    </row>
    <row r="164">
      <c r="A164" s="4" t="n"/>
      <c r="G164" s="5">
        <f>IF(B164="Buy",-(D164*E164+F164),IF(B164="Sell",D164*E164-F164,""))</f>
        <v/>
      </c>
      <c r="H164" s="5">
        <f>IF(B164="Buy",D164*E164+F164,"")</f>
        <v/>
      </c>
    </row>
    <row r="165">
      <c r="A165" s="4" t="n"/>
      <c r="G165" s="5">
        <f>IF(B165="Buy",-(D165*E165+F165),IF(B165="Sell",D165*E165-F165,""))</f>
        <v/>
      </c>
      <c r="H165" s="5">
        <f>IF(B165="Buy",D165*E165+F165,"")</f>
        <v/>
      </c>
    </row>
    <row r="166">
      <c r="A166" s="4" t="n"/>
      <c r="G166" s="5">
        <f>IF(B166="Buy",-(D166*E166+F166),IF(B166="Sell",D166*E166-F166,""))</f>
        <v/>
      </c>
      <c r="H166" s="5">
        <f>IF(B166="Buy",D166*E166+F166,"")</f>
        <v/>
      </c>
    </row>
    <row r="167">
      <c r="A167" s="4" t="n"/>
      <c r="G167" s="5">
        <f>IF(B167="Buy",-(D167*E167+F167),IF(B167="Sell",D167*E167-F167,""))</f>
        <v/>
      </c>
      <c r="H167" s="5">
        <f>IF(B167="Buy",D167*E167+F167,"")</f>
        <v/>
      </c>
    </row>
    <row r="168">
      <c r="A168" s="4" t="n"/>
      <c r="G168" s="5">
        <f>IF(B168="Buy",-(D168*E168+F168),IF(B168="Sell",D168*E168-F168,""))</f>
        <v/>
      </c>
      <c r="H168" s="5">
        <f>IF(B168="Buy",D168*E168+F168,"")</f>
        <v/>
      </c>
    </row>
    <row r="169">
      <c r="A169" s="4" t="n"/>
      <c r="G169" s="5">
        <f>IF(B169="Buy",-(D169*E169+F169),IF(B169="Sell",D169*E169-F169,""))</f>
        <v/>
      </c>
      <c r="H169" s="5">
        <f>IF(B169="Buy",D169*E169+F169,"")</f>
        <v/>
      </c>
    </row>
    <row r="170">
      <c r="A170" s="4" t="n"/>
      <c r="G170" s="5">
        <f>IF(B170="Buy",-(D170*E170+F170),IF(B170="Sell",D170*E170-F170,""))</f>
        <v/>
      </c>
      <c r="H170" s="5">
        <f>IF(B170="Buy",D170*E170+F170,"")</f>
        <v/>
      </c>
    </row>
    <row r="171">
      <c r="A171" s="4" t="n"/>
      <c r="G171" s="5">
        <f>IF(B171="Buy",-(D171*E171+F171),IF(B171="Sell",D171*E171-F171,""))</f>
        <v/>
      </c>
      <c r="H171" s="5">
        <f>IF(B171="Buy",D171*E171+F171,"")</f>
        <v/>
      </c>
    </row>
    <row r="172">
      <c r="A172" s="4" t="n"/>
      <c r="G172" s="5">
        <f>IF(B172="Buy",-(D172*E172+F172),IF(B172="Sell",D172*E172-F172,""))</f>
        <v/>
      </c>
      <c r="H172" s="5">
        <f>IF(B172="Buy",D172*E172+F172,"")</f>
        <v/>
      </c>
    </row>
    <row r="173">
      <c r="A173" s="4" t="n"/>
      <c r="G173" s="5">
        <f>IF(B173="Buy",-(D173*E173+F173),IF(B173="Sell",D173*E173-F173,""))</f>
        <v/>
      </c>
      <c r="H173" s="5">
        <f>IF(B173="Buy",D173*E173+F173,"")</f>
        <v/>
      </c>
    </row>
    <row r="174">
      <c r="A174" s="4" t="n"/>
      <c r="G174" s="5">
        <f>IF(B174="Buy",-(D174*E174+F174),IF(B174="Sell",D174*E174-F174,""))</f>
        <v/>
      </c>
      <c r="H174" s="5">
        <f>IF(B174="Buy",D174*E174+F174,"")</f>
        <v/>
      </c>
    </row>
    <row r="175">
      <c r="A175" s="4" t="n"/>
      <c r="G175" s="5">
        <f>IF(B175="Buy",-(D175*E175+F175),IF(B175="Sell",D175*E175-F175,""))</f>
        <v/>
      </c>
      <c r="H175" s="5">
        <f>IF(B175="Buy",D175*E175+F175,"")</f>
        <v/>
      </c>
    </row>
    <row r="176">
      <c r="A176" s="4" t="n"/>
      <c r="G176" s="5">
        <f>IF(B176="Buy",-(D176*E176+F176),IF(B176="Sell",D176*E176-F176,""))</f>
        <v/>
      </c>
      <c r="H176" s="5">
        <f>IF(B176="Buy",D176*E176+F176,"")</f>
        <v/>
      </c>
    </row>
    <row r="177">
      <c r="A177" s="4" t="n"/>
      <c r="G177" s="5">
        <f>IF(B177="Buy",-(D177*E177+F177),IF(B177="Sell",D177*E177-F177,""))</f>
        <v/>
      </c>
      <c r="H177" s="5">
        <f>IF(B177="Buy",D177*E177+F177,"")</f>
        <v/>
      </c>
    </row>
    <row r="178">
      <c r="A178" s="4" t="n"/>
      <c r="G178" s="5">
        <f>IF(B178="Buy",-(D178*E178+F178),IF(B178="Sell",D178*E178-F178,""))</f>
        <v/>
      </c>
      <c r="H178" s="5">
        <f>IF(B178="Buy",D178*E178+F178,"")</f>
        <v/>
      </c>
    </row>
    <row r="179">
      <c r="A179" s="4" t="n"/>
      <c r="G179" s="5">
        <f>IF(B179="Buy",-(D179*E179+F179),IF(B179="Sell",D179*E179-F179,""))</f>
        <v/>
      </c>
      <c r="H179" s="5">
        <f>IF(B179="Buy",D179*E179+F179,"")</f>
        <v/>
      </c>
    </row>
    <row r="180">
      <c r="A180" s="4" t="n"/>
      <c r="G180" s="5">
        <f>IF(B180="Buy",-(D180*E180+F180),IF(B180="Sell",D180*E180-F180,""))</f>
        <v/>
      </c>
      <c r="H180" s="5">
        <f>IF(B180="Buy",D180*E180+F180,"")</f>
        <v/>
      </c>
    </row>
    <row r="181">
      <c r="A181" s="4" t="n"/>
      <c r="G181" s="5">
        <f>IF(B181="Buy",-(D181*E181+F181),IF(B181="Sell",D181*E181-F181,""))</f>
        <v/>
      </c>
      <c r="H181" s="5">
        <f>IF(B181="Buy",D181*E181+F181,"")</f>
        <v/>
      </c>
    </row>
    <row r="182">
      <c r="A182" s="4" t="n"/>
      <c r="G182" s="5">
        <f>IF(B182="Buy",-(D182*E182+F182),IF(B182="Sell",D182*E182-F182,""))</f>
        <v/>
      </c>
      <c r="H182" s="5">
        <f>IF(B182="Buy",D182*E182+F182,"")</f>
        <v/>
      </c>
    </row>
    <row r="183">
      <c r="A183" s="4" t="n"/>
      <c r="G183" s="5">
        <f>IF(B183="Buy",-(D183*E183+F183),IF(B183="Sell",D183*E183-F183,""))</f>
        <v/>
      </c>
      <c r="H183" s="5">
        <f>IF(B183="Buy",D183*E183+F183,"")</f>
        <v/>
      </c>
    </row>
    <row r="184">
      <c r="A184" s="4" t="n"/>
      <c r="G184" s="5">
        <f>IF(B184="Buy",-(D184*E184+F184),IF(B184="Sell",D184*E184-F184,""))</f>
        <v/>
      </c>
      <c r="H184" s="5">
        <f>IF(B184="Buy",D184*E184+F184,"")</f>
        <v/>
      </c>
    </row>
    <row r="185">
      <c r="A185" s="4" t="n"/>
      <c r="G185" s="5">
        <f>IF(B185="Buy",-(D185*E185+F185),IF(B185="Sell",D185*E185-F185,""))</f>
        <v/>
      </c>
      <c r="H185" s="5">
        <f>IF(B185="Buy",D185*E185+F185,"")</f>
        <v/>
      </c>
    </row>
    <row r="186">
      <c r="A186" s="4" t="n"/>
      <c r="G186" s="5">
        <f>IF(B186="Buy",-(D186*E186+F186),IF(B186="Sell",D186*E186-F186,""))</f>
        <v/>
      </c>
      <c r="H186" s="5">
        <f>IF(B186="Buy",D186*E186+F186,"")</f>
        <v/>
      </c>
    </row>
    <row r="187">
      <c r="A187" s="4" t="n"/>
      <c r="G187" s="5">
        <f>IF(B187="Buy",-(D187*E187+F187),IF(B187="Sell",D187*E187-F187,""))</f>
        <v/>
      </c>
      <c r="H187" s="5">
        <f>IF(B187="Buy",D187*E187+F187,"")</f>
        <v/>
      </c>
    </row>
    <row r="188">
      <c r="A188" s="4" t="n"/>
      <c r="G188" s="5">
        <f>IF(B188="Buy",-(D188*E188+F188),IF(B188="Sell",D188*E188-F188,""))</f>
        <v/>
      </c>
      <c r="H188" s="5">
        <f>IF(B188="Buy",D188*E188+F188,"")</f>
        <v/>
      </c>
    </row>
    <row r="189">
      <c r="A189" s="4" t="n"/>
      <c r="G189" s="5">
        <f>IF(B189="Buy",-(D189*E189+F189),IF(B189="Sell",D189*E189-F189,""))</f>
        <v/>
      </c>
      <c r="H189" s="5">
        <f>IF(B189="Buy",D189*E189+F189,"")</f>
        <v/>
      </c>
    </row>
    <row r="190">
      <c r="A190" s="4" t="n"/>
      <c r="G190" s="5">
        <f>IF(B190="Buy",-(D190*E190+F190),IF(B190="Sell",D190*E190-F190,""))</f>
        <v/>
      </c>
      <c r="H190" s="5">
        <f>IF(B190="Buy",D190*E190+F190,"")</f>
        <v/>
      </c>
    </row>
    <row r="191">
      <c r="A191" s="4" t="n"/>
      <c r="G191" s="5">
        <f>IF(B191="Buy",-(D191*E191+F191),IF(B191="Sell",D191*E191-F191,""))</f>
        <v/>
      </c>
      <c r="H191" s="5">
        <f>IF(B191="Buy",D191*E191+F191,"")</f>
        <v/>
      </c>
    </row>
    <row r="192">
      <c r="A192" s="4" t="n"/>
      <c r="G192" s="5">
        <f>IF(B192="Buy",-(D192*E192+F192),IF(B192="Sell",D192*E192-F192,""))</f>
        <v/>
      </c>
      <c r="H192" s="5">
        <f>IF(B192="Buy",D192*E192+F192,"")</f>
        <v/>
      </c>
    </row>
    <row r="193">
      <c r="A193" s="4" t="n"/>
      <c r="G193" s="5">
        <f>IF(B193="Buy",-(D193*E193+F193),IF(B193="Sell",D193*E193-F193,""))</f>
        <v/>
      </c>
      <c r="H193" s="5">
        <f>IF(B193="Buy",D193*E193+F193,"")</f>
        <v/>
      </c>
    </row>
    <row r="194">
      <c r="A194" s="4" t="n"/>
      <c r="G194" s="5">
        <f>IF(B194="Buy",-(D194*E194+F194),IF(B194="Sell",D194*E194-F194,""))</f>
        <v/>
      </c>
      <c r="H194" s="5">
        <f>IF(B194="Buy",D194*E194+F194,"")</f>
        <v/>
      </c>
    </row>
    <row r="195">
      <c r="A195" s="4" t="n"/>
      <c r="G195" s="5">
        <f>IF(B195="Buy",-(D195*E195+F195),IF(B195="Sell",D195*E195-F195,""))</f>
        <v/>
      </c>
      <c r="H195" s="5">
        <f>IF(B195="Buy",D195*E195+F195,"")</f>
        <v/>
      </c>
    </row>
    <row r="196">
      <c r="A196" s="4" t="n"/>
      <c r="G196" s="5">
        <f>IF(B196="Buy",-(D196*E196+F196),IF(B196="Sell",D196*E196-F196,""))</f>
        <v/>
      </c>
      <c r="H196" s="5">
        <f>IF(B196="Buy",D196*E196+F196,"")</f>
        <v/>
      </c>
    </row>
    <row r="197">
      <c r="A197" s="4" t="n"/>
      <c r="G197" s="5">
        <f>IF(B197="Buy",-(D197*E197+F197),IF(B197="Sell",D197*E197-F197,""))</f>
        <v/>
      </c>
      <c r="H197" s="5">
        <f>IF(B197="Buy",D197*E197+F197,"")</f>
        <v/>
      </c>
    </row>
    <row r="198">
      <c r="A198" s="4" t="n"/>
      <c r="G198" s="5">
        <f>IF(B198="Buy",-(D198*E198+F198),IF(B198="Sell",D198*E198-F198,""))</f>
        <v/>
      </c>
      <c r="H198" s="5">
        <f>IF(B198="Buy",D198*E198+F198,"")</f>
        <v/>
      </c>
    </row>
    <row r="199">
      <c r="A199" s="4" t="n"/>
      <c r="G199" s="5">
        <f>IF(B199="Buy",-(D199*E199+F199),IF(B199="Sell",D199*E199-F199,""))</f>
        <v/>
      </c>
      <c r="H199" s="5">
        <f>IF(B199="Buy",D199*E199+F199,"")</f>
        <v/>
      </c>
    </row>
    <row r="200">
      <c r="A200" s="4" t="n"/>
      <c r="G200" s="5">
        <f>IF(B200="Buy",-(D200*E200+F200),IF(B200="Sell",D200*E200-F200,""))</f>
        <v/>
      </c>
      <c r="H200" s="5">
        <f>IF(B200="Buy",D200*E200+F200,"")</f>
        <v/>
      </c>
    </row>
    <row r="201">
      <c r="A201" s="4" t="n"/>
      <c r="G201" s="5">
        <f>IF(B201="Buy",-(D201*E201+F201),IF(B201="Sell",D201*E201-F201,""))</f>
        <v/>
      </c>
      <c r="H201" s="5">
        <f>IF(B201="Buy",D201*E201+F201,"")</f>
        <v/>
      </c>
    </row>
    <row r="202">
      <c r="A202" s="4" t="n"/>
      <c r="G202" s="5">
        <f>IF(B202="Buy",-(D202*E202+F202),IF(B202="Sell",D202*E202-F202,""))</f>
        <v/>
      </c>
      <c r="H202" s="5">
        <f>IF(B202="Buy",D202*E202+F202,"")</f>
        <v/>
      </c>
    </row>
    <row r="203">
      <c r="A203" s="4" t="n"/>
      <c r="G203" s="5">
        <f>IF(B203="Buy",-(D203*E203+F203),IF(B203="Sell",D203*E203-F203,""))</f>
        <v/>
      </c>
      <c r="H203" s="5">
        <f>IF(B203="Buy",D203*E203+F203,"")</f>
        <v/>
      </c>
    </row>
    <row r="204">
      <c r="A204" s="4" t="n"/>
      <c r="G204" s="5">
        <f>IF(B204="Buy",-(D204*E204+F204),IF(B204="Sell",D204*E204-F204,""))</f>
        <v/>
      </c>
      <c r="H204" s="5">
        <f>IF(B204="Buy",D204*E204+F204,"")</f>
        <v/>
      </c>
    </row>
    <row r="205">
      <c r="A205" s="4" t="n"/>
      <c r="G205" s="5">
        <f>IF(B205="Buy",-(D205*E205+F205),IF(B205="Sell",D205*E205-F205,""))</f>
        <v/>
      </c>
      <c r="H205" s="5">
        <f>IF(B205="Buy",D205*E205+F205,"")</f>
        <v/>
      </c>
    </row>
    <row r="206">
      <c r="A206" s="4" t="n"/>
      <c r="G206" s="5">
        <f>IF(B206="Buy",-(D206*E206+F206),IF(B206="Sell",D206*E206-F206,""))</f>
        <v/>
      </c>
      <c r="H206" s="5">
        <f>IF(B206="Buy",D206*E206+F206,"")</f>
        <v/>
      </c>
    </row>
    <row r="207">
      <c r="A207" s="4" t="n"/>
      <c r="G207" s="5">
        <f>IF(B207="Buy",-(D207*E207+F207),IF(B207="Sell",D207*E207-F207,""))</f>
        <v/>
      </c>
      <c r="H207" s="5">
        <f>IF(B207="Buy",D207*E207+F207,"")</f>
        <v/>
      </c>
    </row>
    <row r="208">
      <c r="A208" s="4" t="n"/>
      <c r="G208" s="5">
        <f>IF(B208="Buy",-(D208*E208+F208),IF(B208="Sell",D208*E208-F208,""))</f>
        <v/>
      </c>
      <c r="H208" s="5">
        <f>IF(B208="Buy",D208*E208+F208,"")</f>
        <v/>
      </c>
    </row>
    <row r="209">
      <c r="A209" s="4" t="n"/>
      <c r="G209" s="5">
        <f>IF(B209="Buy",-(D209*E209+F209),IF(B209="Sell",D209*E209-F209,""))</f>
        <v/>
      </c>
      <c r="H209" s="5">
        <f>IF(B209="Buy",D209*E209+F209,"")</f>
        <v/>
      </c>
    </row>
    <row r="210">
      <c r="A210" s="4" t="n"/>
      <c r="G210" s="5">
        <f>IF(B210="Buy",-(D210*E210+F210),IF(B210="Sell",D210*E210-F210,""))</f>
        <v/>
      </c>
      <c r="H210" s="5">
        <f>IF(B210="Buy",D210*E210+F210,"")</f>
        <v/>
      </c>
    </row>
    <row r="211">
      <c r="A211" s="4" t="n"/>
      <c r="G211" s="5">
        <f>IF(B211="Buy",-(D211*E211+F211),IF(B211="Sell",D211*E211-F211,""))</f>
        <v/>
      </c>
      <c r="H211" s="5">
        <f>IF(B211="Buy",D211*E211+F211,"")</f>
        <v/>
      </c>
    </row>
    <row r="212">
      <c r="A212" s="4" t="n"/>
      <c r="G212" s="5">
        <f>IF(B212="Buy",-(D212*E212+F212),IF(B212="Sell",D212*E212-F212,""))</f>
        <v/>
      </c>
      <c r="H212" s="5">
        <f>IF(B212="Buy",D212*E212+F212,"")</f>
        <v/>
      </c>
    </row>
    <row r="213">
      <c r="A213" s="4" t="n"/>
      <c r="G213" s="5">
        <f>IF(B213="Buy",-(D213*E213+F213),IF(B213="Sell",D213*E213-F213,""))</f>
        <v/>
      </c>
      <c r="H213" s="5">
        <f>IF(B213="Buy",D213*E213+F213,"")</f>
        <v/>
      </c>
    </row>
    <row r="214">
      <c r="A214" s="4" t="n"/>
      <c r="G214" s="5">
        <f>IF(B214="Buy",-(D214*E214+F214),IF(B214="Sell",D214*E214-F214,""))</f>
        <v/>
      </c>
      <c r="H214" s="5">
        <f>IF(B214="Buy",D214*E214+F214,"")</f>
        <v/>
      </c>
    </row>
    <row r="215">
      <c r="A215" s="4" t="n"/>
      <c r="G215" s="5">
        <f>IF(B215="Buy",-(D215*E215+F215),IF(B215="Sell",D215*E215-F215,""))</f>
        <v/>
      </c>
      <c r="H215" s="5">
        <f>IF(B215="Buy",D215*E215+F215,"")</f>
        <v/>
      </c>
    </row>
    <row r="216">
      <c r="A216" s="4" t="n"/>
      <c r="G216" s="5">
        <f>IF(B216="Buy",-(D216*E216+F216),IF(B216="Sell",D216*E216-F216,""))</f>
        <v/>
      </c>
      <c r="H216" s="5">
        <f>IF(B216="Buy",D216*E216+F216,"")</f>
        <v/>
      </c>
    </row>
    <row r="217">
      <c r="A217" s="4" t="n"/>
      <c r="G217" s="5">
        <f>IF(B217="Buy",-(D217*E217+F217),IF(B217="Sell",D217*E217-F217,""))</f>
        <v/>
      </c>
      <c r="H217" s="5">
        <f>IF(B217="Buy",D217*E217+F217,"")</f>
        <v/>
      </c>
    </row>
    <row r="218">
      <c r="A218" s="4" t="n"/>
      <c r="G218" s="5">
        <f>IF(B218="Buy",-(D218*E218+F218),IF(B218="Sell",D218*E218-F218,""))</f>
        <v/>
      </c>
      <c r="H218" s="5">
        <f>IF(B218="Buy",D218*E218+F218,"")</f>
        <v/>
      </c>
    </row>
    <row r="219">
      <c r="A219" s="4" t="n"/>
      <c r="G219" s="5">
        <f>IF(B219="Buy",-(D219*E219+F219),IF(B219="Sell",D219*E219-F219,""))</f>
        <v/>
      </c>
      <c r="H219" s="5">
        <f>IF(B219="Buy",D219*E219+F219,"")</f>
        <v/>
      </c>
    </row>
    <row r="220">
      <c r="A220" s="4" t="n"/>
      <c r="G220" s="5">
        <f>IF(B220="Buy",-(D220*E220+F220),IF(B220="Sell",D220*E220-F220,""))</f>
        <v/>
      </c>
      <c r="H220" s="5">
        <f>IF(B220="Buy",D220*E220+F220,"")</f>
        <v/>
      </c>
    </row>
    <row r="221">
      <c r="A221" s="4" t="n"/>
      <c r="G221" s="5">
        <f>IF(B221="Buy",-(D221*E221+F221),IF(B221="Sell",D221*E221-F221,""))</f>
        <v/>
      </c>
      <c r="H221" s="5">
        <f>IF(B221="Buy",D221*E221+F221,"")</f>
        <v/>
      </c>
    </row>
    <row r="222">
      <c r="A222" s="4" t="n"/>
      <c r="G222" s="5">
        <f>IF(B222="Buy",-(D222*E222+F222),IF(B222="Sell",D222*E222-F222,""))</f>
        <v/>
      </c>
      <c r="H222" s="5">
        <f>IF(B222="Buy",D222*E222+F222,"")</f>
        <v/>
      </c>
    </row>
    <row r="223">
      <c r="A223" s="4" t="n"/>
      <c r="G223" s="5">
        <f>IF(B223="Buy",-(D223*E223+F223),IF(B223="Sell",D223*E223-F223,""))</f>
        <v/>
      </c>
      <c r="H223" s="5">
        <f>IF(B223="Buy",D223*E223+F223,"")</f>
        <v/>
      </c>
    </row>
    <row r="224">
      <c r="A224" s="4" t="n"/>
      <c r="G224" s="5">
        <f>IF(B224="Buy",-(D224*E224+F224),IF(B224="Sell",D224*E224-F224,""))</f>
        <v/>
      </c>
      <c r="H224" s="5">
        <f>IF(B224="Buy",D224*E224+F224,"")</f>
        <v/>
      </c>
    </row>
    <row r="225">
      <c r="A225" s="4" t="n"/>
      <c r="G225" s="5">
        <f>IF(B225="Buy",-(D225*E225+F225),IF(B225="Sell",D225*E225-F225,""))</f>
        <v/>
      </c>
      <c r="H225" s="5">
        <f>IF(B225="Buy",D225*E225+F225,"")</f>
        <v/>
      </c>
    </row>
    <row r="226">
      <c r="A226" s="4" t="n"/>
      <c r="G226" s="5">
        <f>IF(B226="Buy",-(D226*E226+F226),IF(B226="Sell",D226*E226-F226,""))</f>
        <v/>
      </c>
      <c r="H226" s="5">
        <f>IF(B226="Buy",D226*E226+F226,"")</f>
        <v/>
      </c>
    </row>
    <row r="227">
      <c r="A227" s="4" t="n"/>
      <c r="G227" s="5">
        <f>IF(B227="Buy",-(D227*E227+F227),IF(B227="Sell",D227*E227-F227,""))</f>
        <v/>
      </c>
      <c r="H227" s="5">
        <f>IF(B227="Buy",D227*E227+F227,"")</f>
        <v/>
      </c>
    </row>
    <row r="228">
      <c r="A228" s="4" t="n"/>
      <c r="G228" s="5">
        <f>IF(B228="Buy",-(D228*E228+F228),IF(B228="Sell",D228*E228-F228,""))</f>
        <v/>
      </c>
      <c r="H228" s="5">
        <f>IF(B228="Buy",D228*E228+F228,"")</f>
        <v/>
      </c>
    </row>
    <row r="229">
      <c r="A229" s="4" t="n"/>
      <c r="G229" s="5">
        <f>IF(B229="Buy",-(D229*E229+F229),IF(B229="Sell",D229*E229-F229,""))</f>
        <v/>
      </c>
      <c r="H229" s="5">
        <f>IF(B229="Buy",D229*E229+F229,"")</f>
        <v/>
      </c>
    </row>
    <row r="230">
      <c r="A230" s="4" t="n"/>
      <c r="G230" s="5">
        <f>IF(B230="Buy",-(D230*E230+F230),IF(B230="Sell",D230*E230-F230,""))</f>
        <v/>
      </c>
      <c r="H230" s="5">
        <f>IF(B230="Buy",D230*E230+F230,"")</f>
        <v/>
      </c>
    </row>
    <row r="231">
      <c r="A231" s="4" t="n"/>
      <c r="G231" s="5">
        <f>IF(B231="Buy",-(D231*E231+F231),IF(B231="Sell",D231*E231-F231,""))</f>
        <v/>
      </c>
      <c r="H231" s="5">
        <f>IF(B231="Buy",D231*E231+F231,"")</f>
        <v/>
      </c>
    </row>
    <row r="232">
      <c r="A232" s="4" t="n"/>
      <c r="G232" s="5">
        <f>IF(B232="Buy",-(D232*E232+F232),IF(B232="Sell",D232*E232-F232,""))</f>
        <v/>
      </c>
      <c r="H232" s="5">
        <f>IF(B232="Buy",D232*E232+F232,"")</f>
        <v/>
      </c>
    </row>
    <row r="233">
      <c r="A233" s="4" t="n"/>
      <c r="G233" s="5">
        <f>IF(B233="Buy",-(D233*E233+F233),IF(B233="Sell",D233*E233-F233,""))</f>
        <v/>
      </c>
      <c r="H233" s="5">
        <f>IF(B233="Buy",D233*E233+F233,"")</f>
        <v/>
      </c>
    </row>
    <row r="234">
      <c r="A234" s="4" t="n"/>
      <c r="G234" s="5">
        <f>IF(B234="Buy",-(D234*E234+F234),IF(B234="Sell",D234*E234-F234,""))</f>
        <v/>
      </c>
      <c r="H234" s="5">
        <f>IF(B234="Buy",D234*E234+F234,"")</f>
        <v/>
      </c>
    </row>
    <row r="235">
      <c r="A235" s="4" t="n"/>
      <c r="G235" s="5">
        <f>IF(B235="Buy",-(D235*E235+F235),IF(B235="Sell",D235*E235-F235,""))</f>
        <v/>
      </c>
      <c r="H235" s="5">
        <f>IF(B235="Buy",D235*E235+F235,"")</f>
        <v/>
      </c>
    </row>
    <row r="236">
      <c r="A236" s="4" t="n"/>
      <c r="G236" s="5">
        <f>IF(B236="Buy",-(D236*E236+F236),IF(B236="Sell",D236*E236-F236,""))</f>
        <v/>
      </c>
      <c r="H236" s="5">
        <f>IF(B236="Buy",D236*E236+F236,"")</f>
        <v/>
      </c>
    </row>
    <row r="237">
      <c r="A237" s="4" t="n"/>
      <c r="G237" s="5">
        <f>IF(B237="Buy",-(D237*E237+F237),IF(B237="Sell",D237*E237-F237,""))</f>
        <v/>
      </c>
      <c r="H237" s="5">
        <f>IF(B237="Buy",D237*E237+F237,"")</f>
        <v/>
      </c>
    </row>
    <row r="238">
      <c r="A238" s="4" t="n"/>
      <c r="G238" s="5">
        <f>IF(B238="Buy",-(D238*E238+F238),IF(B238="Sell",D238*E238-F238,""))</f>
        <v/>
      </c>
      <c r="H238" s="5">
        <f>IF(B238="Buy",D238*E238+F238,"")</f>
        <v/>
      </c>
    </row>
    <row r="239">
      <c r="A239" s="4" t="n"/>
      <c r="G239" s="5">
        <f>IF(B239="Buy",-(D239*E239+F239),IF(B239="Sell",D239*E239-F239,""))</f>
        <v/>
      </c>
      <c r="H239" s="5">
        <f>IF(B239="Buy",D239*E239+F239,"")</f>
        <v/>
      </c>
    </row>
    <row r="240">
      <c r="A240" s="4" t="n"/>
      <c r="G240" s="5">
        <f>IF(B240="Buy",-(D240*E240+F240),IF(B240="Sell",D240*E240-F240,""))</f>
        <v/>
      </c>
      <c r="H240" s="5">
        <f>IF(B240="Buy",D240*E240+F240,"")</f>
        <v/>
      </c>
    </row>
    <row r="241">
      <c r="A241" s="4" t="n"/>
      <c r="G241" s="5">
        <f>IF(B241="Buy",-(D241*E241+F241),IF(B241="Sell",D241*E241-F241,""))</f>
        <v/>
      </c>
      <c r="H241" s="5">
        <f>IF(B241="Buy",D241*E241+F241,"")</f>
        <v/>
      </c>
    </row>
    <row r="242">
      <c r="A242" s="4" t="n"/>
      <c r="G242" s="5">
        <f>IF(B242="Buy",-(D242*E242+F242),IF(B242="Sell",D242*E242-F242,""))</f>
        <v/>
      </c>
      <c r="H242" s="5">
        <f>IF(B242="Buy",D242*E242+F242,"")</f>
        <v/>
      </c>
    </row>
    <row r="243">
      <c r="A243" s="4" t="n"/>
      <c r="G243" s="5">
        <f>IF(B243="Buy",-(D243*E243+F243),IF(B243="Sell",D243*E243-F243,""))</f>
        <v/>
      </c>
      <c r="H243" s="5">
        <f>IF(B243="Buy",D243*E243+F243,"")</f>
        <v/>
      </c>
    </row>
    <row r="244">
      <c r="A244" s="4" t="n"/>
      <c r="G244" s="5">
        <f>IF(B244="Buy",-(D244*E244+F244),IF(B244="Sell",D244*E244-F244,""))</f>
        <v/>
      </c>
      <c r="H244" s="5">
        <f>IF(B244="Buy",D244*E244+F244,"")</f>
        <v/>
      </c>
    </row>
    <row r="245">
      <c r="A245" s="4" t="n"/>
      <c r="G245" s="5">
        <f>IF(B245="Buy",-(D245*E245+F245),IF(B245="Sell",D245*E245-F245,""))</f>
        <v/>
      </c>
      <c r="H245" s="5">
        <f>IF(B245="Buy",D245*E245+F245,"")</f>
        <v/>
      </c>
    </row>
    <row r="246">
      <c r="A246" s="4" t="n"/>
      <c r="G246" s="5">
        <f>IF(B246="Buy",-(D246*E246+F246),IF(B246="Sell",D246*E246-F246,""))</f>
        <v/>
      </c>
      <c r="H246" s="5">
        <f>IF(B246="Buy",D246*E246+F246,"")</f>
        <v/>
      </c>
    </row>
    <row r="247">
      <c r="A247" s="4" t="n"/>
      <c r="G247" s="5">
        <f>IF(B247="Buy",-(D247*E247+F247),IF(B247="Sell",D247*E247-F247,""))</f>
        <v/>
      </c>
      <c r="H247" s="5">
        <f>IF(B247="Buy",D247*E247+F247,"")</f>
        <v/>
      </c>
    </row>
    <row r="248">
      <c r="A248" s="4" t="n"/>
      <c r="G248" s="5">
        <f>IF(B248="Buy",-(D248*E248+F248),IF(B248="Sell",D248*E248-F248,""))</f>
        <v/>
      </c>
      <c r="H248" s="5">
        <f>IF(B248="Buy",D248*E248+F248,"")</f>
        <v/>
      </c>
    </row>
    <row r="249">
      <c r="A249" s="4" t="n"/>
      <c r="G249" s="5">
        <f>IF(B249="Buy",-(D249*E249+F249),IF(B249="Sell",D249*E249-F249,""))</f>
        <v/>
      </c>
      <c r="H249" s="5">
        <f>IF(B249="Buy",D249*E249+F249,"")</f>
        <v/>
      </c>
    </row>
    <row r="250">
      <c r="A250" s="4" t="n"/>
      <c r="G250" s="5">
        <f>IF(B250="Buy",-(D250*E250+F250),IF(B250="Sell",D250*E250-F250,""))</f>
        <v/>
      </c>
      <c r="H250" s="5">
        <f>IF(B250="Buy",D250*E250+F250,"")</f>
        <v/>
      </c>
    </row>
    <row r="251">
      <c r="A251" s="4" t="n"/>
      <c r="G251" s="5">
        <f>IF(B251="Buy",-(D251*E251+F251),IF(B251="Sell",D251*E251-F251,""))</f>
        <v/>
      </c>
      <c r="H251" s="5">
        <f>IF(B251="Buy",D251*E251+F251,"")</f>
        <v/>
      </c>
    </row>
    <row r="252">
      <c r="A252" s="4" t="n"/>
      <c r="G252" s="5">
        <f>IF(B252="Buy",-(D252*E252+F252),IF(B252="Sell",D252*E252-F252,""))</f>
        <v/>
      </c>
      <c r="H252" s="5">
        <f>IF(B252="Buy",D252*E252+F252,"")</f>
        <v/>
      </c>
    </row>
    <row r="253">
      <c r="A253" s="4" t="n"/>
      <c r="G253" s="5">
        <f>IF(B253="Buy",-(D253*E253+F253),IF(B253="Sell",D253*E253-F253,""))</f>
        <v/>
      </c>
      <c r="H253" s="5">
        <f>IF(B253="Buy",D253*E253+F253,"")</f>
        <v/>
      </c>
    </row>
    <row r="254">
      <c r="A254" s="4" t="n"/>
      <c r="G254" s="5">
        <f>IF(B254="Buy",-(D254*E254+F254),IF(B254="Sell",D254*E254-F254,""))</f>
        <v/>
      </c>
      <c r="H254" s="5">
        <f>IF(B254="Buy",D254*E254+F254,"")</f>
        <v/>
      </c>
    </row>
    <row r="255">
      <c r="A255" s="4" t="n"/>
      <c r="G255" s="5">
        <f>IF(B255="Buy",-(D255*E255+F255),IF(B255="Sell",D255*E255-F255,""))</f>
        <v/>
      </c>
      <c r="H255" s="5">
        <f>IF(B255="Buy",D255*E255+F255,"")</f>
        <v/>
      </c>
    </row>
    <row r="256">
      <c r="A256" s="4" t="n"/>
      <c r="G256" s="5">
        <f>IF(B256="Buy",-(D256*E256+F256),IF(B256="Sell",D256*E256-F256,""))</f>
        <v/>
      </c>
      <c r="H256" s="5">
        <f>IF(B256="Buy",D256*E256+F256,"")</f>
        <v/>
      </c>
    </row>
    <row r="257">
      <c r="A257" s="4" t="n"/>
      <c r="G257" s="5">
        <f>IF(B257="Buy",-(D257*E257+F257),IF(B257="Sell",D257*E257-F257,""))</f>
        <v/>
      </c>
      <c r="H257" s="5">
        <f>IF(B257="Buy",D257*E257+F257,"")</f>
        <v/>
      </c>
    </row>
    <row r="258">
      <c r="A258" s="4" t="n"/>
      <c r="G258" s="5">
        <f>IF(B258="Buy",-(D258*E258+F258),IF(B258="Sell",D258*E258-F258,""))</f>
        <v/>
      </c>
      <c r="H258" s="5">
        <f>IF(B258="Buy",D258*E258+F258,"")</f>
        <v/>
      </c>
    </row>
    <row r="259">
      <c r="A259" s="4" t="n"/>
      <c r="G259" s="5">
        <f>IF(B259="Buy",-(D259*E259+F259),IF(B259="Sell",D259*E259-F259,""))</f>
        <v/>
      </c>
      <c r="H259" s="5">
        <f>IF(B259="Buy",D259*E259+F259,"")</f>
        <v/>
      </c>
    </row>
    <row r="260">
      <c r="A260" s="4" t="n"/>
      <c r="G260" s="5">
        <f>IF(B260="Buy",-(D260*E260+F260),IF(B260="Sell",D260*E260-F260,""))</f>
        <v/>
      </c>
      <c r="H260" s="5">
        <f>IF(B260="Buy",D260*E260+F260,"")</f>
        <v/>
      </c>
    </row>
    <row r="261">
      <c r="A261" s="4" t="n"/>
      <c r="G261" s="5">
        <f>IF(B261="Buy",-(D261*E261+F261),IF(B261="Sell",D261*E261-F261,""))</f>
        <v/>
      </c>
      <c r="H261" s="5">
        <f>IF(B261="Buy",D261*E261+F261,"")</f>
        <v/>
      </c>
    </row>
    <row r="262">
      <c r="A262" s="4" t="n"/>
      <c r="G262" s="5">
        <f>IF(B262="Buy",-(D262*E262+F262),IF(B262="Sell",D262*E262-F262,""))</f>
        <v/>
      </c>
      <c r="H262" s="5">
        <f>IF(B262="Buy",D262*E262+F262,"")</f>
        <v/>
      </c>
    </row>
    <row r="263">
      <c r="A263" s="4" t="n"/>
      <c r="G263" s="5">
        <f>IF(B263="Buy",-(D263*E263+F263),IF(B263="Sell",D263*E263-F263,""))</f>
        <v/>
      </c>
      <c r="H263" s="5">
        <f>IF(B263="Buy",D263*E263+F263,"")</f>
        <v/>
      </c>
    </row>
    <row r="264">
      <c r="A264" s="4" t="n"/>
      <c r="G264" s="5">
        <f>IF(B264="Buy",-(D264*E264+F264),IF(B264="Sell",D264*E264-F264,""))</f>
        <v/>
      </c>
      <c r="H264" s="5">
        <f>IF(B264="Buy",D264*E264+F264,"")</f>
        <v/>
      </c>
    </row>
    <row r="265">
      <c r="A265" s="4" t="n"/>
      <c r="G265" s="5">
        <f>IF(B265="Buy",-(D265*E265+F265),IF(B265="Sell",D265*E265-F265,""))</f>
        <v/>
      </c>
      <c r="H265" s="5">
        <f>IF(B265="Buy",D265*E265+F265,"")</f>
        <v/>
      </c>
    </row>
    <row r="266">
      <c r="A266" s="4" t="n"/>
      <c r="G266" s="5">
        <f>IF(B266="Buy",-(D266*E266+F266),IF(B266="Sell",D266*E266-F266,""))</f>
        <v/>
      </c>
      <c r="H266" s="5">
        <f>IF(B266="Buy",D266*E266+F266,"")</f>
        <v/>
      </c>
    </row>
    <row r="267">
      <c r="A267" s="4" t="n"/>
      <c r="G267" s="5">
        <f>IF(B267="Buy",-(D267*E267+F267),IF(B267="Sell",D267*E267-F267,""))</f>
        <v/>
      </c>
      <c r="H267" s="5">
        <f>IF(B267="Buy",D267*E267+F267,"")</f>
        <v/>
      </c>
    </row>
    <row r="268">
      <c r="A268" s="4" t="n"/>
      <c r="G268" s="5">
        <f>IF(B268="Buy",-(D268*E268+F268),IF(B268="Sell",D268*E268-F268,""))</f>
        <v/>
      </c>
      <c r="H268" s="5">
        <f>IF(B268="Buy",D268*E268+F268,"")</f>
        <v/>
      </c>
    </row>
    <row r="269">
      <c r="A269" s="4" t="n"/>
      <c r="G269" s="5">
        <f>IF(B269="Buy",-(D269*E269+F269),IF(B269="Sell",D269*E269-F269,""))</f>
        <v/>
      </c>
      <c r="H269" s="5">
        <f>IF(B269="Buy",D269*E269+F269,"")</f>
        <v/>
      </c>
    </row>
    <row r="270">
      <c r="A270" s="4" t="n"/>
      <c r="G270" s="5">
        <f>IF(B270="Buy",-(D270*E270+F270),IF(B270="Sell",D270*E270-F270,""))</f>
        <v/>
      </c>
      <c r="H270" s="5">
        <f>IF(B270="Buy",D270*E270+F270,"")</f>
        <v/>
      </c>
    </row>
    <row r="271">
      <c r="A271" s="4" t="n"/>
      <c r="G271" s="5">
        <f>IF(B271="Buy",-(D271*E271+F271),IF(B271="Sell",D271*E271-F271,""))</f>
        <v/>
      </c>
      <c r="H271" s="5">
        <f>IF(B271="Buy",D271*E271+F271,"")</f>
        <v/>
      </c>
    </row>
    <row r="272">
      <c r="A272" s="4" t="n"/>
      <c r="G272" s="5">
        <f>IF(B272="Buy",-(D272*E272+F272),IF(B272="Sell",D272*E272-F272,""))</f>
        <v/>
      </c>
      <c r="H272" s="5">
        <f>IF(B272="Buy",D272*E272+F272,"")</f>
        <v/>
      </c>
    </row>
    <row r="273">
      <c r="A273" s="4" t="n"/>
      <c r="G273" s="5">
        <f>IF(B273="Buy",-(D273*E273+F273),IF(B273="Sell",D273*E273-F273,""))</f>
        <v/>
      </c>
      <c r="H273" s="5">
        <f>IF(B273="Buy",D273*E273+F273,"")</f>
        <v/>
      </c>
    </row>
    <row r="274">
      <c r="A274" s="4" t="n"/>
      <c r="G274" s="5">
        <f>IF(B274="Buy",-(D274*E274+F274),IF(B274="Sell",D274*E274-F274,""))</f>
        <v/>
      </c>
      <c r="H274" s="5">
        <f>IF(B274="Buy",D274*E274+F274,"")</f>
        <v/>
      </c>
    </row>
    <row r="275">
      <c r="A275" s="4" t="n"/>
      <c r="G275" s="5">
        <f>IF(B275="Buy",-(D275*E275+F275),IF(B275="Sell",D275*E275-F275,""))</f>
        <v/>
      </c>
      <c r="H275" s="5">
        <f>IF(B275="Buy",D275*E275+F275,"")</f>
        <v/>
      </c>
    </row>
    <row r="276">
      <c r="A276" s="4" t="n"/>
      <c r="G276" s="5">
        <f>IF(B276="Buy",-(D276*E276+F276),IF(B276="Sell",D276*E276-F276,""))</f>
        <v/>
      </c>
      <c r="H276" s="5">
        <f>IF(B276="Buy",D276*E276+F276,"")</f>
        <v/>
      </c>
    </row>
    <row r="277">
      <c r="A277" s="4" t="n"/>
      <c r="G277" s="5">
        <f>IF(B277="Buy",-(D277*E277+F277),IF(B277="Sell",D277*E277-F277,""))</f>
        <v/>
      </c>
      <c r="H277" s="5">
        <f>IF(B277="Buy",D277*E277+F277,"")</f>
        <v/>
      </c>
    </row>
    <row r="278">
      <c r="A278" s="4" t="n"/>
      <c r="G278" s="5">
        <f>IF(B278="Buy",-(D278*E278+F278),IF(B278="Sell",D278*E278-F278,""))</f>
        <v/>
      </c>
      <c r="H278" s="5">
        <f>IF(B278="Buy",D278*E278+F278,"")</f>
        <v/>
      </c>
    </row>
    <row r="279">
      <c r="A279" s="4" t="n"/>
      <c r="G279" s="5">
        <f>IF(B279="Buy",-(D279*E279+F279),IF(B279="Sell",D279*E279-F279,""))</f>
        <v/>
      </c>
      <c r="H279" s="5">
        <f>IF(B279="Buy",D279*E279+F279,"")</f>
        <v/>
      </c>
    </row>
    <row r="280">
      <c r="A280" s="4" t="n"/>
      <c r="G280" s="5">
        <f>IF(B280="Buy",-(D280*E280+F280),IF(B280="Sell",D280*E280-F280,""))</f>
        <v/>
      </c>
      <c r="H280" s="5">
        <f>IF(B280="Buy",D280*E280+F280,"")</f>
        <v/>
      </c>
    </row>
    <row r="281">
      <c r="A281" s="4" t="n"/>
      <c r="G281" s="5">
        <f>IF(B281="Buy",-(D281*E281+F281),IF(B281="Sell",D281*E281-F281,""))</f>
        <v/>
      </c>
      <c r="H281" s="5">
        <f>IF(B281="Buy",D281*E281+F281,"")</f>
        <v/>
      </c>
    </row>
    <row r="282">
      <c r="A282" s="4" t="n"/>
      <c r="G282" s="5">
        <f>IF(B282="Buy",-(D282*E282+F282),IF(B282="Sell",D282*E282-F282,""))</f>
        <v/>
      </c>
      <c r="H282" s="5">
        <f>IF(B282="Buy",D282*E282+F282,"")</f>
        <v/>
      </c>
    </row>
    <row r="283">
      <c r="A283" s="4" t="n"/>
      <c r="G283" s="5">
        <f>IF(B283="Buy",-(D283*E283+F283),IF(B283="Sell",D283*E283-F283,""))</f>
        <v/>
      </c>
      <c r="H283" s="5">
        <f>IF(B283="Buy",D283*E283+F283,"")</f>
        <v/>
      </c>
    </row>
    <row r="284">
      <c r="A284" s="4" t="n"/>
      <c r="G284" s="5">
        <f>IF(B284="Buy",-(D284*E284+F284),IF(B284="Sell",D284*E284-F284,""))</f>
        <v/>
      </c>
      <c r="H284" s="5">
        <f>IF(B284="Buy",D284*E284+F284,"")</f>
        <v/>
      </c>
    </row>
    <row r="285">
      <c r="A285" s="4" t="n"/>
      <c r="G285" s="5">
        <f>IF(B285="Buy",-(D285*E285+F285),IF(B285="Sell",D285*E285-F285,""))</f>
        <v/>
      </c>
      <c r="H285" s="5">
        <f>IF(B285="Buy",D285*E285+F285,"")</f>
        <v/>
      </c>
    </row>
    <row r="286">
      <c r="A286" s="4" t="n"/>
      <c r="G286" s="5">
        <f>IF(B286="Buy",-(D286*E286+F286),IF(B286="Sell",D286*E286-F286,""))</f>
        <v/>
      </c>
      <c r="H286" s="5">
        <f>IF(B286="Buy",D286*E286+F286,"")</f>
        <v/>
      </c>
    </row>
    <row r="287">
      <c r="A287" s="4" t="n"/>
      <c r="G287" s="5">
        <f>IF(B287="Buy",-(D287*E287+F287),IF(B287="Sell",D287*E287-F287,""))</f>
        <v/>
      </c>
      <c r="H287" s="5">
        <f>IF(B287="Buy",D287*E287+F287,"")</f>
        <v/>
      </c>
    </row>
    <row r="288">
      <c r="A288" s="4" t="n"/>
      <c r="G288" s="5">
        <f>IF(B288="Buy",-(D288*E288+F288),IF(B288="Sell",D288*E288-F288,""))</f>
        <v/>
      </c>
      <c r="H288" s="5">
        <f>IF(B288="Buy",D288*E288+F288,"")</f>
        <v/>
      </c>
    </row>
    <row r="289">
      <c r="A289" s="4" t="n"/>
      <c r="G289" s="5">
        <f>IF(B289="Buy",-(D289*E289+F289),IF(B289="Sell",D289*E289-F289,""))</f>
        <v/>
      </c>
      <c r="H289" s="5">
        <f>IF(B289="Buy",D289*E289+F289,"")</f>
        <v/>
      </c>
    </row>
    <row r="290">
      <c r="A290" s="4" t="n"/>
      <c r="G290" s="5">
        <f>IF(B290="Buy",-(D290*E290+F290),IF(B290="Sell",D290*E290-F290,""))</f>
        <v/>
      </c>
      <c r="H290" s="5">
        <f>IF(B290="Buy",D290*E290+F290,"")</f>
        <v/>
      </c>
    </row>
    <row r="291">
      <c r="A291" s="4" t="n"/>
      <c r="G291" s="5">
        <f>IF(B291="Buy",-(D291*E291+F291),IF(B291="Sell",D291*E291-F291,""))</f>
        <v/>
      </c>
      <c r="H291" s="5">
        <f>IF(B291="Buy",D291*E291+F291,"")</f>
        <v/>
      </c>
    </row>
    <row r="292">
      <c r="A292" s="4" t="n"/>
      <c r="G292" s="5">
        <f>IF(B292="Buy",-(D292*E292+F292),IF(B292="Sell",D292*E292-F292,""))</f>
        <v/>
      </c>
      <c r="H292" s="5">
        <f>IF(B292="Buy",D292*E292+F292,"")</f>
        <v/>
      </c>
    </row>
    <row r="293">
      <c r="A293" s="4" t="n"/>
      <c r="G293" s="5">
        <f>IF(B293="Buy",-(D293*E293+F293),IF(B293="Sell",D293*E293-F293,""))</f>
        <v/>
      </c>
      <c r="H293" s="5">
        <f>IF(B293="Buy",D293*E293+F293,"")</f>
        <v/>
      </c>
    </row>
    <row r="294">
      <c r="A294" s="4" t="n"/>
      <c r="G294" s="5">
        <f>IF(B294="Buy",-(D294*E294+F294),IF(B294="Sell",D294*E294-F294,""))</f>
        <v/>
      </c>
      <c r="H294" s="5">
        <f>IF(B294="Buy",D294*E294+F294,"")</f>
        <v/>
      </c>
    </row>
    <row r="295">
      <c r="A295" s="4" t="n"/>
      <c r="G295" s="5">
        <f>IF(B295="Buy",-(D295*E295+F295),IF(B295="Sell",D295*E295-F295,""))</f>
        <v/>
      </c>
      <c r="H295" s="5">
        <f>IF(B295="Buy",D295*E295+F295,"")</f>
        <v/>
      </c>
    </row>
    <row r="296">
      <c r="A296" s="4" t="n"/>
      <c r="G296" s="5">
        <f>IF(B296="Buy",-(D296*E296+F296),IF(B296="Sell",D296*E296-F296,""))</f>
        <v/>
      </c>
      <c r="H296" s="5">
        <f>IF(B296="Buy",D296*E296+F296,"")</f>
        <v/>
      </c>
    </row>
    <row r="297">
      <c r="A297" s="4" t="n"/>
      <c r="G297" s="5">
        <f>IF(B297="Buy",-(D297*E297+F297),IF(B297="Sell",D297*E297-F297,""))</f>
        <v/>
      </c>
      <c r="H297" s="5">
        <f>IF(B297="Buy",D297*E297+F297,"")</f>
        <v/>
      </c>
    </row>
    <row r="298">
      <c r="A298" s="4" t="n"/>
      <c r="G298" s="5">
        <f>IF(B298="Buy",-(D298*E298+F298),IF(B298="Sell",D298*E298-F298,""))</f>
        <v/>
      </c>
      <c r="H298" s="5">
        <f>IF(B298="Buy",D298*E298+F298,"")</f>
        <v/>
      </c>
    </row>
    <row r="299">
      <c r="A299" s="4" t="n"/>
      <c r="G299" s="5">
        <f>IF(B299="Buy",-(D299*E299+F299),IF(B299="Sell",D299*E299-F299,""))</f>
        <v/>
      </c>
      <c r="H299" s="5">
        <f>IF(B299="Buy",D299*E299+F299,"")</f>
        <v/>
      </c>
    </row>
    <row r="300">
      <c r="A300" s="4" t="n"/>
      <c r="G300" s="5">
        <f>IF(B300="Buy",-(D300*E300+F300),IF(B300="Sell",D300*E300-F300,""))</f>
        <v/>
      </c>
      <c r="H300" s="5">
        <f>IF(B300="Buy",D300*E300+F300,"")</f>
        <v/>
      </c>
    </row>
    <row r="301">
      <c r="A301" s="4" t="n"/>
      <c r="G301" s="5">
        <f>IF(B301="Buy",-(D301*E301+F301),IF(B301="Sell",D301*E301-F301,""))</f>
        <v/>
      </c>
      <c r="H301" s="5">
        <f>IF(B301="Buy",D301*E301+F301,"")</f>
        <v/>
      </c>
    </row>
    <row r="302">
      <c r="A302" s="4" t="n"/>
      <c r="G302" s="5">
        <f>IF(B302="Buy",-(D302*E302+F302),IF(B302="Sell",D302*E302-F302,""))</f>
        <v/>
      </c>
      <c r="H302" s="5">
        <f>IF(B302="Buy",D302*E302+F302,"")</f>
        <v/>
      </c>
    </row>
    <row r="303">
      <c r="A303" s="4" t="n"/>
      <c r="G303" s="5">
        <f>IF(B303="Buy",-(D303*E303+F303),IF(B303="Sell",D303*E303-F303,""))</f>
        <v/>
      </c>
      <c r="H303" s="5">
        <f>IF(B303="Buy",D303*E303+F303,"")</f>
        <v/>
      </c>
    </row>
    <row r="304">
      <c r="A304" s="4" t="n"/>
      <c r="G304" s="5">
        <f>IF(B304="Buy",-(D304*E304+F304),IF(B304="Sell",D304*E304-F304,""))</f>
        <v/>
      </c>
      <c r="H304" s="5">
        <f>IF(B304="Buy",D304*E304+F304,"")</f>
        <v/>
      </c>
    </row>
    <row r="305">
      <c r="A305" s="4" t="n"/>
      <c r="G305" s="5">
        <f>IF(B305="Buy",-(D305*E305+F305),IF(B305="Sell",D305*E305-F305,""))</f>
        <v/>
      </c>
      <c r="H305" s="5">
        <f>IF(B305="Buy",D305*E305+F305,"")</f>
        <v/>
      </c>
    </row>
    <row r="306">
      <c r="A306" s="4" t="n"/>
      <c r="G306" s="5">
        <f>IF(B306="Buy",-(D306*E306+F306),IF(B306="Sell",D306*E306-F306,""))</f>
        <v/>
      </c>
      <c r="H306" s="5">
        <f>IF(B306="Buy",D306*E306+F306,"")</f>
        <v/>
      </c>
    </row>
    <row r="307">
      <c r="A307" s="4" t="n"/>
      <c r="G307" s="5">
        <f>IF(B307="Buy",-(D307*E307+F307),IF(B307="Sell",D307*E307-F307,""))</f>
        <v/>
      </c>
      <c r="H307" s="5">
        <f>IF(B307="Buy",D307*E307+F307,"")</f>
        <v/>
      </c>
    </row>
    <row r="308">
      <c r="A308" s="4" t="n"/>
      <c r="G308" s="5">
        <f>IF(B308="Buy",-(D308*E308+F308),IF(B308="Sell",D308*E308-F308,""))</f>
        <v/>
      </c>
      <c r="H308" s="5">
        <f>IF(B308="Buy",D308*E308+F308,"")</f>
        <v/>
      </c>
    </row>
    <row r="309">
      <c r="A309" s="4" t="n"/>
      <c r="G309" s="5">
        <f>IF(B309="Buy",-(D309*E309+F309),IF(B309="Sell",D309*E309-F309,""))</f>
        <v/>
      </c>
      <c r="H309" s="5">
        <f>IF(B309="Buy",D309*E309+F309,"")</f>
        <v/>
      </c>
    </row>
    <row r="310">
      <c r="A310" s="4" t="n"/>
      <c r="G310" s="5">
        <f>IF(B310="Buy",-(D310*E310+F310),IF(B310="Sell",D310*E310-F310,""))</f>
        <v/>
      </c>
      <c r="H310" s="5">
        <f>IF(B310="Buy",D310*E310+F310,"")</f>
        <v/>
      </c>
    </row>
    <row r="311">
      <c r="A311" s="4" t="n"/>
      <c r="G311" s="5">
        <f>IF(B311="Buy",-(D311*E311+F311),IF(B311="Sell",D311*E311-F311,""))</f>
        <v/>
      </c>
      <c r="H311" s="5">
        <f>IF(B311="Buy",D311*E311+F311,"")</f>
        <v/>
      </c>
    </row>
    <row r="312">
      <c r="A312" s="4" t="n"/>
      <c r="G312" s="5">
        <f>IF(B312="Buy",-(D312*E312+F312),IF(B312="Sell",D312*E312-F312,""))</f>
        <v/>
      </c>
      <c r="H312" s="5">
        <f>IF(B312="Buy",D312*E312+F312,"")</f>
        <v/>
      </c>
    </row>
    <row r="313">
      <c r="A313" s="4" t="n"/>
      <c r="G313" s="5">
        <f>IF(B313="Buy",-(D313*E313+F313),IF(B313="Sell",D313*E313-F313,""))</f>
        <v/>
      </c>
      <c r="H313" s="5">
        <f>IF(B313="Buy",D313*E313+F313,"")</f>
        <v/>
      </c>
    </row>
    <row r="314">
      <c r="A314" s="4" t="n"/>
      <c r="G314" s="5">
        <f>IF(B314="Buy",-(D314*E314+F314),IF(B314="Sell",D314*E314-F314,""))</f>
        <v/>
      </c>
      <c r="H314" s="5">
        <f>IF(B314="Buy",D314*E314+F314,"")</f>
        <v/>
      </c>
    </row>
    <row r="315">
      <c r="A315" s="4" t="n"/>
      <c r="G315" s="5">
        <f>IF(B315="Buy",-(D315*E315+F315),IF(B315="Sell",D315*E315-F315,""))</f>
        <v/>
      </c>
      <c r="H315" s="5">
        <f>IF(B315="Buy",D315*E315+F315,"")</f>
        <v/>
      </c>
    </row>
    <row r="316">
      <c r="A316" s="4" t="n"/>
      <c r="G316" s="5">
        <f>IF(B316="Buy",-(D316*E316+F316),IF(B316="Sell",D316*E316-F316,""))</f>
        <v/>
      </c>
      <c r="H316" s="5">
        <f>IF(B316="Buy",D316*E316+F316,"")</f>
        <v/>
      </c>
    </row>
    <row r="317">
      <c r="A317" s="4" t="n"/>
      <c r="G317" s="5">
        <f>IF(B317="Buy",-(D317*E317+F317),IF(B317="Sell",D317*E317-F317,""))</f>
        <v/>
      </c>
      <c r="H317" s="5">
        <f>IF(B317="Buy",D317*E317+F317,"")</f>
        <v/>
      </c>
    </row>
    <row r="318">
      <c r="A318" s="4" t="n"/>
      <c r="G318" s="5">
        <f>IF(B318="Buy",-(D318*E318+F318),IF(B318="Sell",D318*E318-F318,""))</f>
        <v/>
      </c>
      <c r="H318" s="5">
        <f>IF(B318="Buy",D318*E318+F318,"")</f>
        <v/>
      </c>
    </row>
    <row r="319">
      <c r="A319" s="4" t="n"/>
      <c r="G319" s="5">
        <f>IF(B319="Buy",-(D319*E319+F319),IF(B319="Sell",D319*E319-F319,""))</f>
        <v/>
      </c>
      <c r="H319" s="5">
        <f>IF(B319="Buy",D319*E319+F319,"")</f>
        <v/>
      </c>
    </row>
    <row r="320">
      <c r="A320" s="4" t="n"/>
      <c r="G320" s="5">
        <f>IF(B320="Buy",-(D320*E320+F320),IF(B320="Sell",D320*E320-F320,""))</f>
        <v/>
      </c>
      <c r="H320" s="5">
        <f>IF(B320="Buy",D320*E320+F320,"")</f>
        <v/>
      </c>
    </row>
    <row r="321">
      <c r="A321" s="4" t="n"/>
      <c r="G321" s="5">
        <f>IF(B321="Buy",-(D321*E321+F321),IF(B321="Sell",D321*E321-F321,""))</f>
        <v/>
      </c>
      <c r="H321" s="5">
        <f>IF(B321="Buy",D321*E321+F321,"")</f>
        <v/>
      </c>
    </row>
    <row r="322">
      <c r="A322" s="4" t="n"/>
      <c r="G322" s="5">
        <f>IF(B322="Buy",-(D322*E322+F322),IF(B322="Sell",D322*E322-F322,""))</f>
        <v/>
      </c>
      <c r="H322" s="5">
        <f>IF(B322="Buy",D322*E322+F322,"")</f>
        <v/>
      </c>
    </row>
    <row r="323">
      <c r="A323" s="4" t="n"/>
      <c r="G323" s="5">
        <f>IF(B323="Buy",-(D323*E323+F323),IF(B323="Sell",D323*E323-F323,""))</f>
        <v/>
      </c>
      <c r="H323" s="5">
        <f>IF(B323="Buy",D323*E323+F323,"")</f>
        <v/>
      </c>
    </row>
    <row r="324">
      <c r="A324" s="4" t="n"/>
      <c r="G324" s="5">
        <f>IF(B324="Buy",-(D324*E324+F324),IF(B324="Sell",D324*E324-F324,""))</f>
        <v/>
      </c>
      <c r="H324" s="5">
        <f>IF(B324="Buy",D324*E324+F324,"")</f>
        <v/>
      </c>
    </row>
    <row r="325">
      <c r="A325" s="4" t="n"/>
      <c r="G325" s="5">
        <f>IF(B325="Buy",-(D325*E325+F325),IF(B325="Sell",D325*E325-F325,""))</f>
        <v/>
      </c>
      <c r="H325" s="5">
        <f>IF(B325="Buy",D325*E325+F325,"")</f>
        <v/>
      </c>
    </row>
    <row r="326">
      <c r="A326" s="4" t="n"/>
      <c r="G326" s="5">
        <f>IF(B326="Buy",-(D326*E326+F326),IF(B326="Sell",D326*E326-F326,""))</f>
        <v/>
      </c>
      <c r="H326" s="5">
        <f>IF(B326="Buy",D326*E326+F326,"")</f>
        <v/>
      </c>
    </row>
    <row r="327">
      <c r="A327" s="4" t="n"/>
      <c r="G327" s="5">
        <f>IF(B327="Buy",-(D327*E327+F327),IF(B327="Sell",D327*E327-F327,""))</f>
        <v/>
      </c>
      <c r="H327" s="5">
        <f>IF(B327="Buy",D327*E327+F327,"")</f>
        <v/>
      </c>
    </row>
    <row r="328">
      <c r="A328" s="4" t="n"/>
      <c r="G328" s="5">
        <f>IF(B328="Buy",-(D328*E328+F328),IF(B328="Sell",D328*E328-F328,""))</f>
        <v/>
      </c>
      <c r="H328" s="5">
        <f>IF(B328="Buy",D328*E328+F328,"")</f>
        <v/>
      </c>
    </row>
    <row r="329">
      <c r="A329" s="4" t="n"/>
      <c r="G329" s="5">
        <f>IF(B329="Buy",-(D329*E329+F329),IF(B329="Sell",D329*E329-F329,""))</f>
        <v/>
      </c>
      <c r="H329" s="5">
        <f>IF(B329="Buy",D329*E329+F329,"")</f>
        <v/>
      </c>
    </row>
    <row r="330">
      <c r="A330" s="4" t="n"/>
      <c r="G330" s="5">
        <f>IF(B330="Buy",-(D330*E330+F330),IF(B330="Sell",D330*E330-F330,""))</f>
        <v/>
      </c>
      <c r="H330" s="5">
        <f>IF(B330="Buy",D330*E330+F330,"")</f>
        <v/>
      </c>
    </row>
    <row r="331">
      <c r="A331" s="4" t="n"/>
      <c r="G331" s="5">
        <f>IF(B331="Buy",-(D331*E331+F331),IF(B331="Sell",D331*E331-F331,""))</f>
        <v/>
      </c>
      <c r="H331" s="5">
        <f>IF(B331="Buy",D331*E331+F331,"")</f>
        <v/>
      </c>
    </row>
    <row r="332">
      <c r="A332" s="4" t="n"/>
      <c r="G332" s="5">
        <f>IF(B332="Buy",-(D332*E332+F332),IF(B332="Sell",D332*E332-F332,""))</f>
        <v/>
      </c>
      <c r="H332" s="5">
        <f>IF(B332="Buy",D332*E332+F332,"")</f>
        <v/>
      </c>
    </row>
    <row r="333">
      <c r="A333" s="4" t="n"/>
      <c r="G333" s="5">
        <f>IF(B333="Buy",-(D333*E333+F333),IF(B333="Sell",D333*E333-F333,""))</f>
        <v/>
      </c>
      <c r="H333" s="5">
        <f>IF(B333="Buy",D333*E333+F333,"")</f>
        <v/>
      </c>
    </row>
    <row r="334">
      <c r="A334" s="4" t="n"/>
      <c r="G334" s="5">
        <f>IF(B334="Buy",-(D334*E334+F334),IF(B334="Sell",D334*E334-F334,""))</f>
        <v/>
      </c>
      <c r="H334" s="5">
        <f>IF(B334="Buy",D334*E334+F334,"")</f>
        <v/>
      </c>
    </row>
    <row r="335">
      <c r="A335" s="4" t="n"/>
      <c r="G335" s="5">
        <f>IF(B335="Buy",-(D335*E335+F335),IF(B335="Sell",D335*E335-F335,""))</f>
        <v/>
      </c>
      <c r="H335" s="5">
        <f>IF(B335="Buy",D335*E335+F335,"")</f>
        <v/>
      </c>
    </row>
    <row r="336">
      <c r="A336" s="4" t="n"/>
      <c r="G336" s="5">
        <f>IF(B336="Buy",-(D336*E336+F336),IF(B336="Sell",D336*E336-F336,""))</f>
        <v/>
      </c>
      <c r="H336" s="5">
        <f>IF(B336="Buy",D336*E336+F336,"")</f>
        <v/>
      </c>
    </row>
    <row r="337">
      <c r="A337" s="4" t="n"/>
      <c r="G337" s="5">
        <f>IF(B337="Buy",-(D337*E337+F337),IF(B337="Sell",D337*E337-F337,""))</f>
        <v/>
      </c>
      <c r="H337" s="5">
        <f>IF(B337="Buy",D337*E337+F337,"")</f>
        <v/>
      </c>
    </row>
    <row r="338">
      <c r="A338" s="4" t="n"/>
      <c r="G338" s="5">
        <f>IF(B338="Buy",-(D338*E338+F338),IF(B338="Sell",D338*E338-F338,""))</f>
        <v/>
      </c>
      <c r="H338" s="5">
        <f>IF(B338="Buy",D338*E338+F338,"")</f>
        <v/>
      </c>
    </row>
    <row r="339">
      <c r="A339" s="4" t="n"/>
      <c r="G339" s="5">
        <f>IF(B339="Buy",-(D339*E339+F339),IF(B339="Sell",D339*E339-F339,""))</f>
        <v/>
      </c>
      <c r="H339" s="5">
        <f>IF(B339="Buy",D339*E339+F339,"")</f>
        <v/>
      </c>
    </row>
    <row r="340">
      <c r="A340" s="4" t="n"/>
      <c r="G340" s="5">
        <f>IF(B340="Buy",-(D340*E340+F340),IF(B340="Sell",D340*E340-F340,""))</f>
        <v/>
      </c>
      <c r="H340" s="5">
        <f>IF(B340="Buy",D340*E340+F340,"")</f>
        <v/>
      </c>
    </row>
    <row r="341">
      <c r="A341" s="4" t="n"/>
      <c r="G341" s="5">
        <f>IF(B341="Buy",-(D341*E341+F341),IF(B341="Sell",D341*E341-F341,""))</f>
        <v/>
      </c>
      <c r="H341" s="5">
        <f>IF(B341="Buy",D341*E341+F341,"")</f>
        <v/>
      </c>
    </row>
    <row r="342">
      <c r="A342" s="4" t="n"/>
      <c r="G342" s="5">
        <f>IF(B342="Buy",-(D342*E342+F342),IF(B342="Sell",D342*E342-F342,""))</f>
        <v/>
      </c>
      <c r="H342" s="5">
        <f>IF(B342="Buy",D342*E342+F342,"")</f>
        <v/>
      </c>
    </row>
    <row r="343">
      <c r="A343" s="4" t="n"/>
      <c r="G343" s="5">
        <f>IF(B343="Buy",-(D343*E343+F343),IF(B343="Sell",D343*E343-F343,""))</f>
        <v/>
      </c>
      <c r="H343" s="5">
        <f>IF(B343="Buy",D343*E343+F343,"")</f>
        <v/>
      </c>
    </row>
    <row r="344">
      <c r="A344" s="4" t="n"/>
      <c r="G344" s="5">
        <f>IF(B344="Buy",-(D344*E344+F344),IF(B344="Sell",D344*E344-F344,""))</f>
        <v/>
      </c>
      <c r="H344" s="5">
        <f>IF(B344="Buy",D344*E344+F344,"")</f>
        <v/>
      </c>
    </row>
    <row r="345">
      <c r="A345" s="4" t="n"/>
      <c r="G345" s="5">
        <f>IF(B345="Buy",-(D345*E345+F345),IF(B345="Sell",D345*E345-F345,""))</f>
        <v/>
      </c>
      <c r="H345" s="5">
        <f>IF(B345="Buy",D345*E345+F345,"")</f>
        <v/>
      </c>
    </row>
    <row r="346">
      <c r="A346" s="4" t="n"/>
      <c r="G346" s="5">
        <f>IF(B346="Buy",-(D346*E346+F346),IF(B346="Sell",D346*E346-F346,""))</f>
        <v/>
      </c>
      <c r="H346" s="5">
        <f>IF(B346="Buy",D346*E346+F346,"")</f>
        <v/>
      </c>
    </row>
    <row r="347">
      <c r="A347" s="4" t="n"/>
      <c r="G347" s="5">
        <f>IF(B347="Buy",-(D347*E347+F347),IF(B347="Sell",D347*E347-F347,""))</f>
        <v/>
      </c>
      <c r="H347" s="5">
        <f>IF(B347="Buy",D347*E347+F347,"")</f>
        <v/>
      </c>
    </row>
    <row r="348">
      <c r="A348" s="4" t="n"/>
      <c r="G348" s="5">
        <f>IF(B348="Buy",-(D348*E348+F348),IF(B348="Sell",D348*E348-F348,""))</f>
        <v/>
      </c>
      <c r="H348" s="5">
        <f>IF(B348="Buy",D348*E348+F348,"")</f>
        <v/>
      </c>
    </row>
    <row r="349">
      <c r="A349" s="4" t="n"/>
      <c r="G349" s="5">
        <f>IF(B349="Buy",-(D349*E349+F349),IF(B349="Sell",D349*E349-F349,""))</f>
        <v/>
      </c>
      <c r="H349" s="5">
        <f>IF(B349="Buy",D349*E349+F349,"")</f>
        <v/>
      </c>
    </row>
    <row r="350">
      <c r="A350" s="4" t="n"/>
      <c r="G350" s="5">
        <f>IF(B350="Buy",-(D350*E350+F350),IF(B350="Sell",D350*E350-F350,""))</f>
        <v/>
      </c>
      <c r="H350" s="5">
        <f>IF(B350="Buy",D350*E350+F350,"")</f>
        <v/>
      </c>
    </row>
    <row r="351">
      <c r="A351" s="4" t="n"/>
      <c r="G351" s="5">
        <f>IF(B351="Buy",-(D351*E351+F351),IF(B351="Sell",D351*E351-F351,""))</f>
        <v/>
      </c>
      <c r="H351" s="5">
        <f>IF(B351="Buy",D351*E351+F351,"")</f>
        <v/>
      </c>
    </row>
    <row r="352">
      <c r="A352" s="4" t="n"/>
      <c r="G352" s="5">
        <f>IF(B352="Buy",-(D352*E352+F352),IF(B352="Sell",D352*E352-F352,""))</f>
        <v/>
      </c>
      <c r="H352" s="5">
        <f>IF(B352="Buy",D352*E352+F352,"")</f>
        <v/>
      </c>
    </row>
    <row r="353">
      <c r="A353" s="4" t="n"/>
      <c r="G353" s="5">
        <f>IF(B353="Buy",-(D353*E353+F353),IF(B353="Sell",D353*E353-F353,""))</f>
        <v/>
      </c>
      <c r="H353" s="5">
        <f>IF(B353="Buy",D353*E353+F353,"")</f>
        <v/>
      </c>
    </row>
    <row r="354">
      <c r="A354" s="4" t="n"/>
      <c r="G354" s="5">
        <f>IF(B354="Buy",-(D354*E354+F354),IF(B354="Sell",D354*E354-F354,""))</f>
        <v/>
      </c>
      <c r="H354" s="5">
        <f>IF(B354="Buy",D354*E354+F354,"")</f>
        <v/>
      </c>
    </row>
    <row r="355">
      <c r="A355" s="4" t="n"/>
      <c r="G355" s="5">
        <f>IF(B355="Buy",-(D355*E355+F355),IF(B355="Sell",D355*E355-F355,""))</f>
        <v/>
      </c>
      <c r="H355" s="5">
        <f>IF(B355="Buy",D355*E355+F355,"")</f>
        <v/>
      </c>
    </row>
    <row r="356">
      <c r="A356" s="4" t="n"/>
      <c r="G356" s="5">
        <f>IF(B356="Buy",-(D356*E356+F356),IF(B356="Sell",D356*E356-F356,""))</f>
        <v/>
      </c>
      <c r="H356" s="5">
        <f>IF(B356="Buy",D356*E356+F356,"")</f>
        <v/>
      </c>
    </row>
    <row r="357">
      <c r="A357" s="4" t="n"/>
      <c r="G357" s="5">
        <f>IF(B357="Buy",-(D357*E357+F357),IF(B357="Sell",D357*E357-F357,""))</f>
        <v/>
      </c>
      <c r="H357" s="5">
        <f>IF(B357="Buy",D357*E357+F357,"")</f>
        <v/>
      </c>
    </row>
    <row r="358">
      <c r="A358" s="4" t="n"/>
      <c r="G358" s="5">
        <f>IF(B358="Buy",-(D358*E358+F358),IF(B358="Sell",D358*E358-F358,""))</f>
        <v/>
      </c>
      <c r="H358" s="5">
        <f>IF(B358="Buy",D358*E358+F358,"")</f>
        <v/>
      </c>
    </row>
    <row r="359">
      <c r="A359" s="4" t="n"/>
      <c r="G359" s="5">
        <f>IF(B359="Buy",-(D359*E359+F359),IF(B359="Sell",D359*E359-F359,""))</f>
        <v/>
      </c>
      <c r="H359" s="5">
        <f>IF(B359="Buy",D359*E359+F359,"")</f>
        <v/>
      </c>
    </row>
    <row r="360">
      <c r="A360" s="4" t="n"/>
      <c r="G360" s="5">
        <f>IF(B360="Buy",-(D360*E360+F360),IF(B360="Sell",D360*E360-F360,""))</f>
        <v/>
      </c>
      <c r="H360" s="5">
        <f>IF(B360="Buy",D360*E360+F360,"")</f>
        <v/>
      </c>
    </row>
    <row r="361">
      <c r="A361" s="4" t="n"/>
      <c r="G361" s="5">
        <f>IF(B361="Buy",-(D361*E361+F361),IF(B361="Sell",D361*E361-F361,""))</f>
        <v/>
      </c>
      <c r="H361" s="5">
        <f>IF(B361="Buy",D361*E361+F361,"")</f>
        <v/>
      </c>
    </row>
    <row r="362">
      <c r="A362" s="4" t="n"/>
      <c r="G362" s="5">
        <f>IF(B362="Buy",-(D362*E362+F362),IF(B362="Sell",D362*E362-F362,""))</f>
        <v/>
      </c>
      <c r="H362" s="5">
        <f>IF(B362="Buy",D362*E362+F362,"")</f>
        <v/>
      </c>
    </row>
    <row r="363">
      <c r="A363" s="4" t="n"/>
      <c r="G363" s="5">
        <f>IF(B363="Buy",-(D363*E363+F363),IF(B363="Sell",D363*E363-F363,""))</f>
        <v/>
      </c>
      <c r="H363" s="5">
        <f>IF(B363="Buy",D363*E363+F363,"")</f>
        <v/>
      </c>
    </row>
    <row r="364">
      <c r="A364" s="4" t="n"/>
      <c r="G364" s="5">
        <f>IF(B364="Buy",-(D364*E364+F364),IF(B364="Sell",D364*E364-F364,""))</f>
        <v/>
      </c>
      <c r="H364" s="5">
        <f>IF(B364="Buy",D364*E364+F364,"")</f>
        <v/>
      </c>
    </row>
    <row r="365">
      <c r="A365" s="4" t="n"/>
      <c r="G365" s="5">
        <f>IF(B365="Buy",-(D365*E365+F365),IF(B365="Sell",D365*E365-F365,""))</f>
        <v/>
      </c>
      <c r="H365" s="5">
        <f>IF(B365="Buy",D365*E365+F365,"")</f>
        <v/>
      </c>
    </row>
    <row r="366">
      <c r="A366" s="4" t="n"/>
      <c r="G366" s="5">
        <f>IF(B366="Buy",-(D366*E366+F366),IF(B366="Sell",D366*E366-F366,""))</f>
        <v/>
      </c>
      <c r="H366" s="5">
        <f>IF(B366="Buy",D366*E366+F366,"")</f>
        <v/>
      </c>
    </row>
    <row r="367">
      <c r="A367" s="4" t="n"/>
      <c r="G367" s="5">
        <f>IF(B367="Buy",-(D367*E367+F367),IF(B367="Sell",D367*E367-F367,""))</f>
        <v/>
      </c>
      <c r="H367" s="5">
        <f>IF(B367="Buy",D367*E367+F367,"")</f>
        <v/>
      </c>
    </row>
    <row r="368">
      <c r="A368" s="4" t="n"/>
      <c r="G368" s="5">
        <f>IF(B368="Buy",-(D368*E368+F368),IF(B368="Sell",D368*E368-F368,""))</f>
        <v/>
      </c>
      <c r="H368" s="5">
        <f>IF(B368="Buy",D368*E368+F368,"")</f>
        <v/>
      </c>
    </row>
    <row r="369">
      <c r="A369" s="4" t="n"/>
      <c r="G369" s="5">
        <f>IF(B369="Buy",-(D369*E369+F369),IF(B369="Sell",D369*E369-F369,""))</f>
        <v/>
      </c>
      <c r="H369" s="5">
        <f>IF(B369="Buy",D369*E369+F369,"")</f>
        <v/>
      </c>
    </row>
    <row r="370">
      <c r="A370" s="4" t="n"/>
      <c r="G370" s="5">
        <f>IF(B370="Buy",-(D370*E370+F370),IF(B370="Sell",D370*E370-F370,""))</f>
        <v/>
      </c>
      <c r="H370" s="5">
        <f>IF(B370="Buy",D370*E370+F370,"")</f>
        <v/>
      </c>
    </row>
    <row r="371">
      <c r="A371" s="4" t="n"/>
      <c r="G371" s="5">
        <f>IF(B371="Buy",-(D371*E371+F371),IF(B371="Sell",D371*E371-F371,""))</f>
        <v/>
      </c>
      <c r="H371" s="5">
        <f>IF(B371="Buy",D371*E371+F371,"")</f>
        <v/>
      </c>
    </row>
    <row r="372">
      <c r="A372" s="4" t="n"/>
      <c r="G372" s="5">
        <f>IF(B372="Buy",-(D372*E372+F372),IF(B372="Sell",D372*E372-F372,""))</f>
        <v/>
      </c>
      <c r="H372" s="5">
        <f>IF(B372="Buy",D372*E372+F372,"")</f>
        <v/>
      </c>
    </row>
    <row r="373">
      <c r="A373" s="4" t="n"/>
      <c r="G373" s="5">
        <f>IF(B373="Buy",-(D373*E373+F373),IF(B373="Sell",D373*E373-F373,""))</f>
        <v/>
      </c>
      <c r="H373" s="5">
        <f>IF(B373="Buy",D373*E373+F373,"")</f>
        <v/>
      </c>
    </row>
    <row r="374">
      <c r="A374" s="4" t="n"/>
      <c r="G374" s="5">
        <f>IF(B374="Buy",-(D374*E374+F374),IF(B374="Sell",D374*E374-F374,""))</f>
        <v/>
      </c>
      <c r="H374" s="5">
        <f>IF(B374="Buy",D374*E374+F374,"")</f>
        <v/>
      </c>
    </row>
    <row r="375">
      <c r="A375" s="4" t="n"/>
      <c r="G375" s="5">
        <f>IF(B375="Buy",-(D375*E375+F375),IF(B375="Sell",D375*E375-F375,""))</f>
        <v/>
      </c>
      <c r="H375" s="5">
        <f>IF(B375="Buy",D375*E375+F375,"")</f>
        <v/>
      </c>
    </row>
    <row r="376">
      <c r="A376" s="4" t="n"/>
      <c r="G376" s="5">
        <f>IF(B376="Buy",-(D376*E376+F376),IF(B376="Sell",D376*E376-F376,""))</f>
        <v/>
      </c>
      <c r="H376" s="5">
        <f>IF(B376="Buy",D376*E376+F376,"")</f>
        <v/>
      </c>
    </row>
    <row r="377">
      <c r="A377" s="4" t="n"/>
      <c r="G377" s="5">
        <f>IF(B377="Buy",-(D377*E377+F377),IF(B377="Sell",D377*E377-F377,""))</f>
        <v/>
      </c>
      <c r="H377" s="5">
        <f>IF(B377="Buy",D377*E377+F377,"")</f>
        <v/>
      </c>
    </row>
    <row r="378">
      <c r="A378" s="4" t="n"/>
      <c r="G378" s="5">
        <f>IF(B378="Buy",-(D378*E378+F378),IF(B378="Sell",D378*E378-F378,""))</f>
        <v/>
      </c>
      <c r="H378" s="5">
        <f>IF(B378="Buy",D378*E378+F378,"")</f>
        <v/>
      </c>
    </row>
    <row r="379">
      <c r="A379" s="4" t="n"/>
      <c r="G379" s="5">
        <f>IF(B379="Buy",-(D379*E379+F379),IF(B379="Sell",D379*E379-F379,""))</f>
        <v/>
      </c>
      <c r="H379" s="5">
        <f>IF(B379="Buy",D379*E379+F379,"")</f>
        <v/>
      </c>
    </row>
    <row r="380">
      <c r="A380" s="4" t="n"/>
      <c r="G380" s="5">
        <f>IF(B380="Buy",-(D380*E380+F380),IF(B380="Sell",D380*E380-F380,""))</f>
        <v/>
      </c>
      <c r="H380" s="5">
        <f>IF(B380="Buy",D380*E380+F380,"")</f>
        <v/>
      </c>
    </row>
    <row r="381">
      <c r="A381" s="4" t="n"/>
      <c r="G381" s="5">
        <f>IF(B381="Buy",-(D381*E381+F381),IF(B381="Sell",D381*E381-F381,""))</f>
        <v/>
      </c>
      <c r="H381" s="5">
        <f>IF(B381="Buy",D381*E381+F381,"")</f>
        <v/>
      </c>
    </row>
    <row r="382">
      <c r="A382" s="4" t="n"/>
      <c r="G382" s="5">
        <f>IF(B382="Buy",-(D382*E382+F382),IF(B382="Sell",D382*E382-F382,""))</f>
        <v/>
      </c>
      <c r="H382" s="5">
        <f>IF(B382="Buy",D382*E382+F382,"")</f>
        <v/>
      </c>
    </row>
    <row r="383">
      <c r="A383" s="4" t="n"/>
      <c r="G383" s="5">
        <f>IF(B383="Buy",-(D383*E383+F383),IF(B383="Sell",D383*E383-F383,""))</f>
        <v/>
      </c>
      <c r="H383" s="5">
        <f>IF(B383="Buy",D383*E383+F383,"")</f>
        <v/>
      </c>
    </row>
    <row r="384">
      <c r="A384" s="4" t="n"/>
      <c r="G384" s="5">
        <f>IF(B384="Buy",-(D384*E384+F384),IF(B384="Sell",D384*E384-F384,""))</f>
        <v/>
      </c>
      <c r="H384" s="5">
        <f>IF(B384="Buy",D384*E384+F384,"")</f>
        <v/>
      </c>
    </row>
    <row r="385">
      <c r="A385" s="4" t="n"/>
      <c r="G385" s="5">
        <f>IF(B385="Buy",-(D385*E385+F385),IF(B385="Sell",D385*E385-F385,""))</f>
        <v/>
      </c>
      <c r="H385" s="5">
        <f>IF(B385="Buy",D385*E385+F385,"")</f>
        <v/>
      </c>
    </row>
    <row r="386">
      <c r="A386" s="4" t="n"/>
      <c r="G386" s="5">
        <f>IF(B386="Buy",-(D386*E386+F386),IF(B386="Sell",D386*E386-F386,""))</f>
        <v/>
      </c>
      <c r="H386" s="5">
        <f>IF(B386="Buy",D386*E386+F386,"")</f>
        <v/>
      </c>
    </row>
    <row r="387">
      <c r="A387" s="4" t="n"/>
      <c r="G387" s="5">
        <f>IF(B387="Buy",-(D387*E387+F387),IF(B387="Sell",D387*E387-F387,""))</f>
        <v/>
      </c>
      <c r="H387" s="5">
        <f>IF(B387="Buy",D387*E387+F387,"")</f>
        <v/>
      </c>
    </row>
    <row r="388">
      <c r="A388" s="4" t="n"/>
      <c r="G388" s="5">
        <f>IF(B388="Buy",-(D388*E388+F388),IF(B388="Sell",D388*E388-F388,""))</f>
        <v/>
      </c>
      <c r="H388" s="5">
        <f>IF(B388="Buy",D388*E388+F388,"")</f>
        <v/>
      </c>
    </row>
    <row r="389">
      <c r="A389" s="4" t="n"/>
      <c r="G389" s="5">
        <f>IF(B389="Buy",-(D389*E389+F389),IF(B389="Sell",D389*E389-F389,""))</f>
        <v/>
      </c>
      <c r="H389" s="5">
        <f>IF(B389="Buy",D389*E389+F389,"")</f>
        <v/>
      </c>
    </row>
    <row r="390">
      <c r="A390" s="4" t="n"/>
      <c r="G390" s="5">
        <f>IF(B390="Buy",-(D390*E390+F390),IF(B390="Sell",D390*E390-F390,""))</f>
        <v/>
      </c>
      <c r="H390" s="5">
        <f>IF(B390="Buy",D390*E390+F390,"")</f>
        <v/>
      </c>
    </row>
    <row r="391">
      <c r="A391" s="4" t="n"/>
      <c r="G391" s="5">
        <f>IF(B391="Buy",-(D391*E391+F391),IF(B391="Sell",D391*E391-F391,""))</f>
        <v/>
      </c>
      <c r="H391" s="5">
        <f>IF(B391="Buy",D391*E391+F391,"")</f>
        <v/>
      </c>
    </row>
    <row r="392">
      <c r="A392" s="4" t="n"/>
      <c r="G392" s="5">
        <f>IF(B392="Buy",-(D392*E392+F392),IF(B392="Sell",D392*E392-F392,""))</f>
        <v/>
      </c>
      <c r="H392" s="5">
        <f>IF(B392="Buy",D392*E392+F392,"")</f>
        <v/>
      </c>
    </row>
    <row r="393">
      <c r="A393" s="4" t="n"/>
      <c r="G393" s="5">
        <f>IF(B393="Buy",-(D393*E393+F393),IF(B393="Sell",D393*E393-F393,""))</f>
        <v/>
      </c>
      <c r="H393" s="5">
        <f>IF(B393="Buy",D393*E393+F393,"")</f>
        <v/>
      </c>
    </row>
    <row r="394">
      <c r="A394" s="4" t="n"/>
      <c r="G394" s="5">
        <f>IF(B394="Buy",-(D394*E394+F394),IF(B394="Sell",D394*E394-F394,""))</f>
        <v/>
      </c>
      <c r="H394" s="5">
        <f>IF(B394="Buy",D394*E394+F394,"")</f>
        <v/>
      </c>
    </row>
    <row r="395">
      <c r="A395" s="4" t="n"/>
      <c r="G395" s="5">
        <f>IF(B395="Buy",-(D395*E395+F395),IF(B395="Sell",D395*E395-F395,""))</f>
        <v/>
      </c>
      <c r="H395" s="5">
        <f>IF(B395="Buy",D395*E395+F395,"")</f>
        <v/>
      </c>
    </row>
    <row r="396">
      <c r="A396" s="4" t="n"/>
      <c r="G396" s="5">
        <f>IF(B396="Buy",-(D396*E396+F396),IF(B396="Sell",D396*E396-F396,""))</f>
        <v/>
      </c>
      <c r="H396" s="5">
        <f>IF(B396="Buy",D396*E396+F396,"")</f>
        <v/>
      </c>
    </row>
    <row r="397">
      <c r="A397" s="4" t="n"/>
      <c r="G397" s="5">
        <f>IF(B397="Buy",-(D397*E397+F397),IF(B397="Sell",D397*E397-F397,""))</f>
        <v/>
      </c>
      <c r="H397" s="5">
        <f>IF(B397="Buy",D397*E397+F397,"")</f>
        <v/>
      </c>
    </row>
    <row r="398">
      <c r="A398" s="4" t="n"/>
      <c r="G398" s="5">
        <f>IF(B398="Buy",-(D398*E398+F398),IF(B398="Sell",D398*E398-F398,""))</f>
        <v/>
      </c>
      <c r="H398" s="5">
        <f>IF(B398="Buy",D398*E398+F398,"")</f>
        <v/>
      </c>
    </row>
    <row r="399">
      <c r="A399" s="4" t="n"/>
      <c r="G399" s="5">
        <f>IF(B399="Buy",-(D399*E399+F399),IF(B399="Sell",D399*E399-F399,""))</f>
        <v/>
      </c>
      <c r="H399" s="5">
        <f>IF(B399="Buy",D399*E399+F399,"")</f>
        <v/>
      </c>
    </row>
    <row r="400">
      <c r="A400" s="4" t="n"/>
      <c r="G400" s="5">
        <f>IF(B400="Buy",-(D400*E400+F400),IF(B400="Sell",D400*E400-F400,""))</f>
        <v/>
      </c>
      <c r="H400" s="5">
        <f>IF(B400="Buy",D400*E400+F400,"")</f>
        <v/>
      </c>
    </row>
    <row r="401">
      <c r="A401" s="4" t="n"/>
      <c r="G401" s="5">
        <f>IF(B401="Buy",-(D401*E401+F401),IF(B401="Sell",D401*E401-F401,""))</f>
        <v/>
      </c>
      <c r="H401" s="5">
        <f>IF(B401="Buy",D401*E401+F401,"")</f>
        <v/>
      </c>
    </row>
    <row r="402">
      <c r="A402" s="4" t="n"/>
      <c r="G402" s="5">
        <f>IF(B402="Buy",-(D402*E402+F402),IF(B402="Sell",D402*E402-F402,""))</f>
        <v/>
      </c>
      <c r="H402" s="5">
        <f>IF(B402="Buy",D402*E402+F402,"")</f>
        <v/>
      </c>
    </row>
    <row r="403">
      <c r="A403" s="4" t="n"/>
      <c r="G403" s="5">
        <f>IF(B403="Buy",-(D403*E403+F403),IF(B403="Sell",D403*E403-F403,""))</f>
        <v/>
      </c>
      <c r="H403" s="5">
        <f>IF(B403="Buy",D403*E403+F403,"")</f>
        <v/>
      </c>
    </row>
    <row r="404">
      <c r="A404" s="4" t="n"/>
      <c r="G404" s="5">
        <f>IF(B404="Buy",-(D404*E404+F404),IF(B404="Sell",D404*E404-F404,""))</f>
        <v/>
      </c>
      <c r="H404" s="5">
        <f>IF(B404="Buy",D404*E404+F404,"")</f>
        <v/>
      </c>
    </row>
    <row r="405">
      <c r="A405" s="4" t="n"/>
      <c r="G405" s="5">
        <f>IF(B405="Buy",-(D405*E405+F405),IF(B405="Sell",D405*E405-F405,""))</f>
        <v/>
      </c>
      <c r="H405" s="5">
        <f>IF(B405="Buy",D405*E405+F405,"")</f>
        <v/>
      </c>
    </row>
    <row r="406">
      <c r="A406" s="4" t="n"/>
      <c r="G406" s="5">
        <f>IF(B406="Buy",-(D406*E406+F406),IF(B406="Sell",D406*E406-F406,""))</f>
        <v/>
      </c>
      <c r="H406" s="5">
        <f>IF(B406="Buy",D406*E406+F406,"")</f>
        <v/>
      </c>
    </row>
    <row r="407">
      <c r="A407" s="4" t="n"/>
      <c r="G407" s="5">
        <f>IF(B407="Buy",-(D407*E407+F407),IF(B407="Sell",D407*E407-F407,""))</f>
        <v/>
      </c>
      <c r="H407" s="5">
        <f>IF(B407="Buy",D407*E407+F407,"")</f>
        <v/>
      </c>
    </row>
    <row r="408">
      <c r="A408" s="4" t="n"/>
      <c r="G408" s="5">
        <f>IF(B408="Buy",-(D408*E408+F408),IF(B408="Sell",D408*E408-F408,""))</f>
        <v/>
      </c>
      <c r="H408" s="5">
        <f>IF(B408="Buy",D408*E408+F408,"")</f>
        <v/>
      </c>
    </row>
    <row r="409">
      <c r="A409" s="4" t="n"/>
      <c r="G409" s="5">
        <f>IF(B409="Buy",-(D409*E409+F409),IF(B409="Sell",D409*E409-F409,""))</f>
        <v/>
      </c>
      <c r="H409" s="5">
        <f>IF(B409="Buy",D409*E409+F409,"")</f>
        <v/>
      </c>
    </row>
    <row r="410">
      <c r="A410" s="4" t="n"/>
      <c r="G410" s="5">
        <f>IF(B410="Buy",-(D410*E410+F410),IF(B410="Sell",D410*E410-F410,""))</f>
        <v/>
      </c>
      <c r="H410" s="5">
        <f>IF(B410="Buy",D410*E410+F410,"")</f>
        <v/>
      </c>
    </row>
    <row r="411">
      <c r="A411" s="4" t="n"/>
      <c r="G411" s="5">
        <f>IF(B411="Buy",-(D411*E411+F411),IF(B411="Sell",D411*E411-F411,""))</f>
        <v/>
      </c>
      <c r="H411" s="5">
        <f>IF(B411="Buy",D411*E411+F411,"")</f>
        <v/>
      </c>
    </row>
    <row r="412">
      <c r="A412" s="4" t="n"/>
      <c r="G412" s="5">
        <f>IF(B412="Buy",-(D412*E412+F412),IF(B412="Sell",D412*E412-F412,""))</f>
        <v/>
      </c>
      <c r="H412" s="5">
        <f>IF(B412="Buy",D412*E412+F412,"")</f>
        <v/>
      </c>
    </row>
    <row r="413">
      <c r="A413" s="4" t="n"/>
      <c r="G413" s="5">
        <f>IF(B413="Buy",-(D413*E413+F413),IF(B413="Sell",D413*E413-F413,""))</f>
        <v/>
      </c>
      <c r="H413" s="5">
        <f>IF(B413="Buy",D413*E413+F413,"")</f>
        <v/>
      </c>
    </row>
    <row r="414">
      <c r="A414" s="4" t="n"/>
      <c r="G414" s="5">
        <f>IF(B414="Buy",-(D414*E414+F414),IF(B414="Sell",D414*E414-F414,""))</f>
        <v/>
      </c>
      <c r="H414" s="5">
        <f>IF(B414="Buy",D414*E414+F414,"")</f>
        <v/>
      </c>
    </row>
    <row r="415">
      <c r="A415" s="4" t="n"/>
      <c r="G415" s="5">
        <f>IF(B415="Buy",-(D415*E415+F415),IF(B415="Sell",D415*E415-F415,""))</f>
        <v/>
      </c>
      <c r="H415" s="5">
        <f>IF(B415="Buy",D415*E415+F415,"")</f>
        <v/>
      </c>
    </row>
    <row r="416">
      <c r="A416" s="4" t="n"/>
      <c r="G416" s="5">
        <f>IF(B416="Buy",-(D416*E416+F416),IF(B416="Sell",D416*E416-F416,""))</f>
        <v/>
      </c>
      <c r="H416" s="5">
        <f>IF(B416="Buy",D416*E416+F416,"")</f>
        <v/>
      </c>
    </row>
    <row r="417">
      <c r="A417" s="4" t="n"/>
      <c r="G417" s="5">
        <f>IF(B417="Buy",-(D417*E417+F417),IF(B417="Sell",D417*E417-F417,""))</f>
        <v/>
      </c>
      <c r="H417" s="5">
        <f>IF(B417="Buy",D417*E417+F417,"")</f>
        <v/>
      </c>
    </row>
    <row r="418">
      <c r="A418" s="4" t="n"/>
      <c r="G418" s="5">
        <f>IF(B418="Buy",-(D418*E418+F418),IF(B418="Sell",D418*E418-F418,""))</f>
        <v/>
      </c>
      <c r="H418" s="5">
        <f>IF(B418="Buy",D418*E418+F418,"")</f>
        <v/>
      </c>
    </row>
    <row r="419">
      <c r="A419" s="4" t="n"/>
      <c r="G419" s="5">
        <f>IF(B419="Buy",-(D419*E419+F419),IF(B419="Sell",D419*E419-F419,""))</f>
        <v/>
      </c>
      <c r="H419" s="5">
        <f>IF(B419="Buy",D419*E419+F419,"")</f>
        <v/>
      </c>
    </row>
    <row r="420">
      <c r="A420" s="4" t="n"/>
      <c r="G420" s="5">
        <f>IF(B420="Buy",-(D420*E420+F420),IF(B420="Sell",D420*E420-F420,""))</f>
        <v/>
      </c>
      <c r="H420" s="5">
        <f>IF(B420="Buy",D420*E420+F420,"")</f>
        <v/>
      </c>
    </row>
    <row r="421">
      <c r="A421" s="4" t="n"/>
      <c r="G421" s="5">
        <f>IF(B421="Buy",-(D421*E421+F421),IF(B421="Sell",D421*E421-F421,""))</f>
        <v/>
      </c>
      <c r="H421" s="5">
        <f>IF(B421="Buy",D421*E421+F421,"")</f>
        <v/>
      </c>
    </row>
    <row r="422">
      <c r="A422" s="4" t="n"/>
      <c r="G422" s="5">
        <f>IF(B422="Buy",-(D422*E422+F422),IF(B422="Sell",D422*E422-F422,""))</f>
        <v/>
      </c>
      <c r="H422" s="5">
        <f>IF(B422="Buy",D422*E422+F422,"")</f>
        <v/>
      </c>
    </row>
    <row r="423">
      <c r="A423" s="4" t="n"/>
      <c r="G423" s="5">
        <f>IF(B423="Buy",-(D423*E423+F423),IF(B423="Sell",D423*E423-F423,""))</f>
        <v/>
      </c>
      <c r="H423" s="5">
        <f>IF(B423="Buy",D423*E423+F423,"")</f>
        <v/>
      </c>
    </row>
    <row r="424">
      <c r="A424" s="4" t="n"/>
      <c r="G424" s="5">
        <f>IF(B424="Buy",-(D424*E424+F424),IF(B424="Sell",D424*E424-F424,""))</f>
        <v/>
      </c>
      <c r="H424" s="5">
        <f>IF(B424="Buy",D424*E424+F424,"")</f>
        <v/>
      </c>
    </row>
    <row r="425">
      <c r="A425" s="4" t="n"/>
      <c r="G425" s="5">
        <f>IF(B425="Buy",-(D425*E425+F425),IF(B425="Sell",D425*E425-F425,""))</f>
        <v/>
      </c>
      <c r="H425" s="5">
        <f>IF(B425="Buy",D425*E425+F425,"")</f>
        <v/>
      </c>
    </row>
    <row r="426">
      <c r="A426" s="4" t="n"/>
      <c r="G426" s="5">
        <f>IF(B426="Buy",-(D426*E426+F426),IF(B426="Sell",D426*E426-F426,""))</f>
        <v/>
      </c>
      <c r="H426" s="5">
        <f>IF(B426="Buy",D426*E426+F426,"")</f>
        <v/>
      </c>
    </row>
    <row r="427">
      <c r="A427" s="4" t="n"/>
      <c r="G427" s="5">
        <f>IF(B427="Buy",-(D427*E427+F427),IF(B427="Sell",D427*E427-F427,""))</f>
        <v/>
      </c>
      <c r="H427" s="5">
        <f>IF(B427="Buy",D427*E427+F427,"")</f>
        <v/>
      </c>
    </row>
    <row r="428">
      <c r="A428" s="4" t="n"/>
      <c r="G428" s="5">
        <f>IF(B428="Buy",-(D428*E428+F428),IF(B428="Sell",D428*E428-F428,""))</f>
        <v/>
      </c>
      <c r="H428" s="5">
        <f>IF(B428="Buy",D428*E428+F428,"")</f>
        <v/>
      </c>
    </row>
    <row r="429">
      <c r="A429" s="4" t="n"/>
      <c r="G429" s="5">
        <f>IF(B429="Buy",-(D429*E429+F429),IF(B429="Sell",D429*E429-F429,""))</f>
        <v/>
      </c>
      <c r="H429" s="5">
        <f>IF(B429="Buy",D429*E429+F429,"")</f>
        <v/>
      </c>
    </row>
    <row r="430">
      <c r="A430" s="4" t="n"/>
      <c r="G430" s="5">
        <f>IF(B430="Buy",-(D430*E430+F430),IF(B430="Sell",D430*E430-F430,""))</f>
        <v/>
      </c>
      <c r="H430" s="5">
        <f>IF(B430="Buy",D430*E430+F430,"")</f>
        <v/>
      </c>
    </row>
    <row r="431">
      <c r="A431" s="4" t="n"/>
      <c r="G431" s="5">
        <f>IF(B431="Buy",-(D431*E431+F431),IF(B431="Sell",D431*E431-F431,""))</f>
        <v/>
      </c>
      <c r="H431" s="5">
        <f>IF(B431="Buy",D431*E431+F431,"")</f>
        <v/>
      </c>
    </row>
    <row r="432">
      <c r="A432" s="4" t="n"/>
      <c r="G432" s="5">
        <f>IF(B432="Buy",-(D432*E432+F432),IF(B432="Sell",D432*E432-F432,""))</f>
        <v/>
      </c>
      <c r="H432" s="5">
        <f>IF(B432="Buy",D432*E432+F432,"")</f>
        <v/>
      </c>
    </row>
    <row r="433">
      <c r="A433" s="4" t="n"/>
      <c r="G433" s="5">
        <f>IF(B433="Buy",-(D433*E433+F433),IF(B433="Sell",D433*E433-F433,""))</f>
        <v/>
      </c>
      <c r="H433" s="5">
        <f>IF(B433="Buy",D433*E433+F433,"")</f>
        <v/>
      </c>
    </row>
    <row r="434">
      <c r="A434" s="4" t="n"/>
      <c r="G434" s="5">
        <f>IF(B434="Buy",-(D434*E434+F434),IF(B434="Sell",D434*E434-F434,""))</f>
        <v/>
      </c>
      <c r="H434" s="5">
        <f>IF(B434="Buy",D434*E434+F434,"")</f>
        <v/>
      </c>
    </row>
    <row r="435">
      <c r="A435" s="4" t="n"/>
      <c r="G435" s="5">
        <f>IF(B435="Buy",-(D435*E435+F435),IF(B435="Sell",D435*E435-F435,""))</f>
        <v/>
      </c>
      <c r="H435" s="5">
        <f>IF(B435="Buy",D435*E435+F435,"")</f>
        <v/>
      </c>
    </row>
    <row r="436">
      <c r="A436" s="4" t="n"/>
      <c r="G436" s="5">
        <f>IF(B436="Buy",-(D436*E436+F436),IF(B436="Sell",D436*E436-F436,""))</f>
        <v/>
      </c>
      <c r="H436" s="5">
        <f>IF(B436="Buy",D436*E436+F436,"")</f>
        <v/>
      </c>
    </row>
    <row r="437">
      <c r="A437" s="4" t="n"/>
      <c r="G437" s="5">
        <f>IF(B437="Buy",-(D437*E437+F437),IF(B437="Sell",D437*E437-F437,""))</f>
        <v/>
      </c>
      <c r="H437" s="5">
        <f>IF(B437="Buy",D437*E437+F437,"")</f>
        <v/>
      </c>
    </row>
    <row r="438">
      <c r="A438" s="4" t="n"/>
      <c r="G438" s="5">
        <f>IF(B438="Buy",-(D438*E438+F438),IF(B438="Sell",D438*E438-F438,""))</f>
        <v/>
      </c>
      <c r="H438" s="5">
        <f>IF(B438="Buy",D438*E438+F438,"")</f>
        <v/>
      </c>
    </row>
    <row r="439">
      <c r="A439" s="4" t="n"/>
      <c r="G439" s="5">
        <f>IF(B439="Buy",-(D439*E439+F439),IF(B439="Sell",D439*E439-F439,""))</f>
        <v/>
      </c>
      <c r="H439" s="5">
        <f>IF(B439="Buy",D439*E439+F439,"")</f>
        <v/>
      </c>
    </row>
    <row r="440">
      <c r="A440" s="4" t="n"/>
      <c r="G440" s="5">
        <f>IF(B440="Buy",-(D440*E440+F440),IF(B440="Sell",D440*E440-F440,""))</f>
        <v/>
      </c>
      <c r="H440" s="5">
        <f>IF(B440="Buy",D440*E440+F440,"")</f>
        <v/>
      </c>
    </row>
    <row r="441">
      <c r="A441" s="4" t="n"/>
      <c r="G441" s="5">
        <f>IF(B441="Buy",-(D441*E441+F441),IF(B441="Sell",D441*E441-F441,""))</f>
        <v/>
      </c>
      <c r="H441" s="5">
        <f>IF(B441="Buy",D441*E441+F441,"")</f>
        <v/>
      </c>
    </row>
    <row r="442">
      <c r="A442" s="4" t="n"/>
      <c r="G442" s="5">
        <f>IF(B442="Buy",-(D442*E442+F442),IF(B442="Sell",D442*E442-F442,""))</f>
        <v/>
      </c>
      <c r="H442" s="5">
        <f>IF(B442="Buy",D442*E442+F442,"")</f>
        <v/>
      </c>
    </row>
    <row r="443">
      <c r="A443" s="4" t="n"/>
      <c r="G443" s="5">
        <f>IF(B443="Buy",-(D443*E443+F443),IF(B443="Sell",D443*E443-F443,""))</f>
        <v/>
      </c>
      <c r="H443" s="5">
        <f>IF(B443="Buy",D443*E443+F443,"")</f>
        <v/>
      </c>
    </row>
    <row r="444">
      <c r="A444" s="4" t="n"/>
      <c r="G444" s="5">
        <f>IF(B444="Buy",-(D444*E444+F444),IF(B444="Sell",D444*E444-F444,""))</f>
        <v/>
      </c>
      <c r="H444" s="5">
        <f>IF(B444="Buy",D444*E444+F444,"")</f>
        <v/>
      </c>
    </row>
    <row r="445">
      <c r="A445" s="4" t="n"/>
      <c r="G445" s="5">
        <f>IF(B445="Buy",-(D445*E445+F445),IF(B445="Sell",D445*E445-F445,""))</f>
        <v/>
      </c>
      <c r="H445" s="5">
        <f>IF(B445="Buy",D445*E445+F445,"")</f>
        <v/>
      </c>
    </row>
    <row r="446">
      <c r="A446" s="4" t="n"/>
      <c r="G446" s="5">
        <f>IF(B446="Buy",-(D446*E446+F446),IF(B446="Sell",D446*E446-F446,""))</f>
        <v/>
      </c>
      <c r="H446" s="5">
        <f>IF(B446="Buy",D446*E446+F446,"")</f>
        <v/>
      </c>
    </row>
    <row r="447">
      <c r="A447" s="4" t="n"/>
      <c r="G447" s="5">
        <f>IF(B447="Buy",-(D447*E447+F447),IF(B447="Sell",D447*E447-F447,""))</f>
        <v/>
      </c>
      <c r="H447" s="5">
        <f>IF(B447="Buy",D447*E447+F447,"")</f>
        <v/>
      </c>
    </row>
    <row r="448">
      <c r="A448" s="4" t="n"/>
      <c r="G448" s="5">
        <f>IF(B448="Buy",-(D448*E448+F448),IF(B448="Sell",D448*E448-F448,""))</f>
        <v/>
      </c>
      <c r="H448" s="5">
        <f>IF(B448="Buy",D448*E448+F448,"")</f>
        <v/>
      </c>
    </row>
    <row r="449">
      <c r="A449" s="4" t="n"/>
      <c r="G449" s="5">
        <f>IF(B449="Buy",-(D449*E449+F449),IF(B449="Sell",D449*E449-F449,""))</f>
        <v/>
      </c>
      <c r="H449" s="5">
        <f>IF(B449="Buy",D449*E449+F449,"")</f>
        <v/>
      </c>
    </row>
    <row r="450">
      <c r="A450" s="4" t="n"/>
      <c r="G450" s="5">
        <f>IF(B450="Buy",-(D450*E450+F450),IF(B450="Sell",D450*E450-F450,""))</f>
        <v/>
      </c>
      <c r="H450" s="5">
        <f>IF(B450="Buy",D450*E450+F450,"")</f>
        <v/>
      </c>
    </row>
    <row r="451">
      <c r="A451" s="4" t="n"/>
      <c r="G451" s="5">
        <f>IF(B451="Buy",-(D451*E451+F451),IF(B451="Sell",D451*E451-F451,""))</f>
        <v/>
      </c>
      <c r="H451" s="5">
        <f>IF(B451="Buy",D451*E451+F451,"")</f>
        <v/>
      </c>
    </row>
    <row r="452">
      <c r="A452" s="4" t="n"/>
      <c r="G452" s="5">
        <f>IF(B452="Buy",-(D452*E452+F452),IF(B452="Sell",D452*E452-F452,""))</f>
        <v/>
      </c>
      <c r="H452" s="5">
        <f>IF(B452="Buy",D452*E452+F452,"")</f>
        <v/>
      </c>
    </row>
    <row r="453">
      <c r="A453" s="4" t="n"/>
      <c r="G453" s="5">
        <f>IF(B453="Buy",-(D453*E453+F453),IF(B453="Sell",D453*E453-F453,""))</f>
        <v/>
      </c>
      <c r="H453" s="5">
        <f>IF(B453="Buy",D453*E453+F453,"")</f>
        <v/>
      </c>
    </row>
    <row r="454">
      <c r="A454" s="4" t="n"/>
      <c r="G454" s="5">
        <f>IF(B454="Buy",-(D454*E454+F454),IF(B454="Sell",D454*E454-F454,""))</f>
        <v/>
      </c>
      <c r="H454" s="5">
        <f>IF(B454="Buy",D454*E454+F454,"")</f>
        <v/>
      </c>
    </row>
    <row r="455">
      <c r="A455" s="4" t="n"/>
      <c r="G455" s="5">
        <f>IF(B455="Buy",-(D455*E455+F455),IF(B455="Sell",D455*E455-F455,""))</f>
        <v/>
      </c>
      <c r="H455" s="5">
        <f>IF(B455="Buy",D455*E455+F455,"")</f>
        <v/>
      </c>
    </row>
    <row r="456">
      <c r="A456" s="4" t="n"/>
      <c r="G456" s="5">
        <f>IF(B456="Buy",-(D456*E456+F456),IF(B456="Sell",D456*E456-F456,""))</f>
        <v/>
      </c>
      <c r="H456" s="5">
        <f>IF(B456="Buy",D456*E456+F456,"")</f>
        <v/>
      </c>
    </row>
    <row r="457">
      <c r="A457" s="4" t="n"/>
      <c r="G457" s="5">
        <f>IF(B457="Buy",-(D457*E457+F457),IF(B457="Sell",D457*E457-F457,""))</f>
        <v/>
      </c>
      <c r="H457" s="5">
        <f>IF(B457="Buy",D457*E457+F457,"")</f>
        <v/>
      </c>
    </row>
    <row r="458">
      <c r="A458" s="4" t="n"/>
      <c r="G458" s="5">
        <f>IF(B458="Buy",-(D458*E458+F458),IF(B458="Sell",D458*E458-F458,""))</f>
        <v/>
      </c>
      <c r="H458" s="5">
        <f>IF(B458="Buy",D458*E458+F458,"")</f>
        <v/>
      </c>
    </row>
    <row r="459">
      <c r="A459" s="4" t="n"/>
      <c r="G459" s="5">
        <f>IF(B459="Buy",-(D459*E459+F459),IF(B459="Sell",D459*E459-F459,""))</f>
        <v/>
      </c>
      <c r="H459" s="5">
        <f>IF(B459="Buy",D459*E459+F459,"")</f>
        <v/>
      </c>
    </row>
    <row r="460">
      <c r="A460" s="4" t="n"/>
      <c r="G460" s="5">
        <f>IF(B460="Buy",-(D460*E460+F460),IF(B460="Sell",D460*E460-F460,""))</f>
        <v/>
      </c>
      <c r="H460" s="5">
        <f>IF(B460="Buy",D460*E460+F460,"")</f>
        <v/>
      </c>
    </row>
    <row r="461">
      <c r="A461" s="4" t="n"/>
      <c r="G461" s="5">
        <f>IF(B461="Buy",-(D461*E461+F461),IF(B461="Sell",D461*E461-F461,""))</f>
        <v/>
      </c>
      <c r="H461" s="5">
        <f>IF(B461="Buy",D461*E461+F461,"")</f>
        <v/>
      </c>
    </row>
    <row r="462">
      <c r="A462" s="4" t="n"/>
      <c r="G462" s="5">
        <f>IF(B462="Buy",-(D462*E462+F462),IF(B462="Sell",D462*E462-F462,""))</f>
        <v/>
      </c>
      <c r="H462" s="5">
        <f>IF(B462="Buy",D462*E462+F462,"")</f>
        <v/>
      </c>
    </row>
    <row r="463">
      <c r="A463" s="4" t="n"/>
      <c r="G463" s="5">
        <f>IF(B463="Buy",-(D463*E463+F463),IF(B463="Sell",D463*E463-F463,""))</f>
        <v/>
      </c>
      <c r="H463" s="5">
        <f>IF(B463="Buy",D463*E463+F463,"")</f>
        <v/>
      </c>
    </row>
    <row r="464">
      <c r="A464" s="4" t="n"/>
      <c r="G464" s="5">
        <f>IF(B464="Buy",-(D464*E464+F464),IF(B464="Sell",D464*E464-F464,""))</f>
        <v/>
      </c>
      <c r="H464" s="5">
        <f>IF(B464="Buy",D464*E464+F464,"")</f>
        <v/>
      </c>
    </row>
    <row r="465">
      <c r="A465" s="4" t="n"/>
      <c r="G465" s="5">
        <f>IF(B465="Buy",-(D465*E465+F465),IF(B465="Sell",D465*E465-F465,""))</f>
        <v/>
      </c>
      <c r="H465" s="5">
        <f>IF(B465="Buy",D465*E465+F465,"")</f>
        <v/>
      </c>
    </row>
    <row r="466">
      <c r="A466" s="4" t="n"/>
      <c r="G466" s="5">
        <f>IF(B466="Buy",-(D466*E466+F466),IF(B466="Sell",D466*E466-F466,""))</f>
        <v/>
      </c>
      <c r="H466" s="5">
        <f>IF(B466="Buy",D466*E466+F466,"")</f>
        <v/>
      </c>
    </row>
    <row r="467">
      <c r="A467" s="4" t="n"/>
      <c r="G467" s="5">
        <f>IF(B467="Buy",-(D467*E467+F467),IF(B467="Sell",D467*E467-F467,""))</f>
        <v/>
      </c>
      <c r="H467" s="5">
        <f>IF(B467="Buy",D467*E467+F467,"")</f>
        <v/>
      </c>
    </row>
    <row r="468">
      <c r="A468" s="4" t="n"/>
      <c r="G468" s="5">
        <f>IF(B468="Buy",-(D468*E468+F468),IF(B468="Sell",D468*E468-F468,""))</f>
        <v/>
      </c>
      <c r="H468" s="5">
        <f>IF(B468="Buy",D468*E468+F468,"")</f>
        <v/>
      </c>
    </row>
    <row r="469">
      <c r="A469" s="4" t="n"/>
      <c r="G469" s="5">
        <f>IF(B469="Buy",-(D469*E469+F469),IF(B469="Sell",D469*E469-F469,""))</f>
        <v/>
      </c>
      <c r="H469" s="5">
        <f>IF(B469="Buy",D469*E469+F469,"")</f>
        <v/>
      </c>
    </row>
    <row r="470">
      <c r="A470" s="4" t="n"/>
      <c r="G470" s="5">
        <f>IF(B470="Buy",-(D470*E470+F470),IF(B470="Sell",D470*E470-F470,""))</f>
        <v/>
      </c>
      <c r="H470" s="5">
        <f>IF(B470="Buy",D470*E470+F470,"")</f>
        <v/>
      </c>
    </row>
    <row r="471">
      <c r="A471" s="4" t="n"/>
      <c r="G471" s="5">
        <f>IF(B471="Buy",-(D471*E471+F471),IF(B471="Sell",D471*E471-F471,""))</f>
        <v/>
      </c>
      <c r="H471" s="5">
        <f>IF(B471="Buy",D471*E471+F471,"")</f>
        <v/>
      </c>
    </row>
    <row r="472">
      <c r="A472" s="4" t="n"/>
      <c r="G472" s="5">
        <f>IF(B472="Buy",-(D472*E472+F472),IF(B472="Sell",D472*E472-F472,""))</f>
        <v/>
      </c>
      <c r="H472" s="5">
        <f>IF(B472="Buy",D472*E472+F472,"")</f>
        <v/>
      </c>
    </row>
    <row r="473">
      <c r="A473" s="4" t="n"/>
      <c r="G473" s="5">
        <f>IF(B473="Buy",-(D473*E473+F473),IF(B473="Sell",D473*E473-F473,""))</f>
        <v/>
      </c>
      <c r="H473" s="5">
        <f>IF(B473="Buy",D473*E473+F473,"")</f>
        <v/>
      </c>
    </row>
    <row r="474">
      <c r="A474" s="4" t="n"/>
      <c r="G474" s="5">
        <f>IF(B474="Buy",-(D474*E474+F474),IF(B474="Sell",D474*E474-F474,""))</f>
        <v/>
      </c>
      <c r="H474" s="5">
        <f>IF(B474="Buy",D474*E474+F474,"")</f>
        <v/>
      </c>
    </row>
    <row r="475">
      <c r="A475" s="4" t="n"/>
      <c r="G475" s="5">
        <f>IF(B475="Buy",-(D475*E475+F475),IF(B475="Sell",D475*E475-F475,""))</f>
        <v/>
      </c>
      <c r="H475" s="5">
        <f>IF(B475="Buy",D475*E475+F475,"")</f>
        <v/>
      </c>
    </row>
    <row r="476">
      <c r="A476" s="4" t="n"/>
      <c r="G476" s="5">
        <f>IF(B476="Buy",-(D476*E476+F476),IF(B476="Sell",D476*E476-F476,""))</f>
        <v/>
      </c>
      <c r="H476" s="5">
        <f>IF(B476="Buy",D476*E476+F476,"")</f>
        <v/>
      </c>
    </row>
    <row r="477">
      <c r="A477" s="4" t="n"/>
      <c r="G477" s="5">
        <f>IF(B477="Buy",-(D477*E477+F477),IF(B477="Sell",D477*E477-F477,""))</f>
        <v/>
      </c>
      <c r="H477" s="5">
        <f>IF(B477="Buy",D477*E477+F477,"")</f>
        <v/>
      </c>
    </row>
    <row r="478">
      <c r="A478" s="4" t="n"/>
      <c r="G478" s="5">
        <f>IF(B478="Buy",-(D478*E478+F478),IF(B478="Sell",D478*E478-F478,""))</f>
        <v/>
      </c>
      <c r="H478" s="5">
        <f>IF(B478="Buy",D478*E478+F478,"")</f>
        <v/>
      </c>
    </row>
    <row r="479">
      <c r="A479" s="4" t="n"/>
      <c r="G479" s="5">
        <f>IF(B479="Buy",-(D479*E479+F479),IF(B479="Sell",D479*E479-F479,""))</f>
        <v/>
      </c>
      <c r="H479" s="5">
        <f>IF(B479="Buy",D479*E479+F479,"")</f>
        <v/>
      </c>
    </row>
    <row r="480">
      <c r="A480" s="4" t="n"/>
      <c r="G480" s="5">
        <f>IF(B480="Buy",-(D480*E480+F480),IF(B480="Sell",D480*E480-F480,""))</f>
        <v/>
      </c>
      <c r="H480" s="5">
        <f>IF(B480="Buy",D480*E480+F480,"")</f>
        <v/>
      </c>
    </row>
    <row r="481">
      <c r="A481" s="4" t="n"/>
      <c r="G481" s="5">
        <f>IF(B481="Buy",-(D481*E481+F481),IF(B481="Sell",D481*E481-F481,""))</f>
        <v/>
      </c>
      <c r="H481" s="5">
        <f>IF(B481="Buy",D481*E481+F481,"")</f>
        <v/>
      </c>
    </row>
    <row r="482">
      <c r="A482" s="4" t="n"/>
      <c r="G482" s="5">
        <f>IF(B482="Buy",-(D482*E482+F482),IF(B482="Sell",D482*E482-F482,""))</f>
        <v/>
      </c>
      <c r="H482" s="5">
        <f>IF(B482="Buy",D482*E482+F482,"")</f>
        <v/>
      </c>
    </row>
    <row r="483">
      <c r="A483" s="4" t="n"/>
      <c r="G483" s="5">
        <f>IF(B483="Buy",-(D483*E483+F483),IF(B483="Sell",D483*E483-F483,""))</f>
        <v/>
      </c>
      <c r="H483" s="5">
        <f>IF(B483="Buy",D483*E483+F483,"")</f>
        <v/>
      </c>
    </row>
    <row r="484">
      <c r="A484" s="4" t="n"/>
      <c r="G484" s="5">
        <f>IF(B484="Buy",-(D484*E484+F484),IF(B484="Sell",D484*E484-F484,""))</f>
        <v/>
      </c>
      <c r="H484" s="5">
        <f>IF(B484="Buy",D484*E484+F484,"")</f>
        <v/>
      </c>
    </row>
    <row r="485">
      <c r="A485" s="4" t="n"/>
      <c r="G485" s="5">
        <f>IF(B485="Buy",-(D485*E485+F485),IF(B485="Sell",D485*E485-F485,""))</f>
        <v/>
      </c>
      <c r="H485" s="5">
        <f>IF(B485="Buy",D485*E485+F485,"")</f>
        <v/>
      </c>
    </row>
    <row r="486">
      <c r="A486" s="4" t="n"/>
      <c r="G486" s="5">
        <f>IF(B486="Buy",-(D486*E486+F486),IF(B486="Sell",D486*E486-F486,""))</f>
        <v/>
      </c>
      <c r="H486" s="5">
        <f>IF(B486="Buy",D486*E486+F486,"")</f>
        <v/>
      </c>
    </row>
    <row r="487">
      <c r="A487" s="4" t="n"/>
      <c r="G487" s="5">
        <f>IF(B487="Buy",-(D487*E487+F487),IF(B487="Sell",D487*E487-F487,""))</f>
        <v/>
      </c>
      <c r="H487" s="5">
        <f>IF(B487="Buy",D487*E487+F487,"")</f>
        <v/>
      </c>
    </row>
    <row r="488">
      <c r="A488" s="4" t="n"/>
      <c r="G488" s="5">
        <f>IF(B488="Buy",-(D488*E488+F488),IF(B488="Sell",D488*E488-F488,""))</f>
        <v/>
      </c>
      <c r="H488" s="5">
        <f>IF(B488="Buy",D488*E488+F488,"")</f>
        <v/>
      </c>
    </row>
    <row r="489">
      <c r="A489" s="4" t="n"/>
      <c r="G489" s="5">
        <f>IF(B489="Buy",-(D489*E489+F489),IF(B489="Sell",D489*E489-F489,""))</f>
        <v/>
      </c>
      <c r="H489" s="5">
        <f>IF(B489="Buy",D489*E489+F489,"")</f>
        <v/>
      </c>
    </row>
    <row r="490">
      <c r="A490" s="4" t="n"/>
      <c r="G490" s="5">
        <f>IF(B490="Buy",-(D490*E490+F490),IF(B490="Sell",D490*E490-F490,""))</f>
        <v/>
      </c>
      <c r="H490" s="5">
        <f>IF(B490="Buy",D490*E490+F490,"")</f>
        <v/>
      </c>
    </row>
    <row r="491">
      <c r="A491" s="4" t="n"/>
      <c r="G491" s="5">
        <f>IF(B491="Buy",-(D491*E491+F491),IF(B491="Sell",D491*E491-F491,""))</f>
        <v/>
      </c>
      <c r="H491" s="5">
        <f>IF(B491="Buy",D491*E491+F491,"")</f>
        <v/>
      </c>
    </row>
    <row r="492">
      <c r="A492" s="4" t="n"/>
      <c r="G492" s="5">
        <f>IF(B492="Buy",-(D492*E492+F492),IF(B492="Sell",D492*E492-F492,""))</f>
        <v/>
      </c>
      <c r="H492" s="5">
        <f>IF(B492="Buy",D492*E492+F492,"")</f>
        <v/>
      </c>
    </row>
    <row r="493">
      <c r="A493" s="4" t="n"/>
      <c r="G493" s="5">
        <f>IF(B493="Buy",-(D493*E493+F493),IF(B493="Sell",D493*E493-F493,""))</f>
        <v/>
      </c>
      <c r="H493" s="5">
        <f>IF(B493="Buy",D493*E493+F493,"")</f>
        <v/>
      </c>
    </row>
    <row r="494">
      <c r="A494" s="4" t="n"/>
      <c r="G494" s="5">
        <f>IF(B494="Buy",-(D494*E494+F494),IF(B494="Sell",D494*E494-F494,""))</f>
        <v/>
      </c>
      <c r="H494" s="5">
        <f>IF(B494="Buy",D494*E494+F494,"")</f>
        <v/>
      </c>
    </row>
    <row r="495">
      <c r="A495" s="4" t="n"/>
      <c r="G495" s="5">
        <f>IF(B495="Buy",-(D495*E495+F495),IF(B495="Sell",D495*E495-F495,""))</f>
        <v/>
      </c>
      <c r="H495" s="5">
        <f>IF(B495="Buy",D495*E495+F495,"")</f>
        <v/>
      </c>
    </row>
    <row r="496">
      <c r="A496" s="4" t="n"/>
      <c r="G496" s="5">
        <f>IF(B496="Buy",-(D496*E496+F496),IF(B496="Sell",D496*E496-F496,""))</f>
        <v/>
      </c>
      <c r="H496" s="5">
        <f>IF(B496="Buy",D496*E496+F496,"")</f>
        <v/>
      </c>
    </row>
    <row r="497">
      <c r="A497" s="4" t="n"/>
      <c r="G497" s="5">
        <f>IF(B497="Buy",-(D497*E497+F497),IF(B497="Sell",D497*E497-F497,""))</f>
        <v/>
      </c>
      <c r="H497" s="5">
        <f>IF(B497="Buy",D497*E497+F497,"")</f>
        <v/>
      </c>
    </row>
    <row r="498">
      <c r="A498" s="4" t="n"/>
      <c r="G498" s="5">
        <f>IF(B498="Buy",-(D498*E498+F498),IF(B498="Sell",D498*E498-F498,""))</f>
        <v/>
      </c>
      <c r="H498" s="5">
        <f>IF(B498="Buy",D498*E498+F498,"")</f>
        <v/>
      </c>
    </row>
    <row r="499">
      <c r="A499" s="4" t="n"/>
      <c r="G499" s="5">
        <f>IF(B499="Buy",-(D499*E499+F499),IF(B499="Sell",D499*E499-F499,""))</f>
        <v/>
      </c>
      <c r="H499" s="5">
        <f>IF(B499="Buy",D499*E499+F499,"")</f>
        <v/>
      </c>
    </row>
    <row r="500">
      <c r="A500" s="4" t="n"/>
      <c r="G500" s="5">
        <f>IF(B500="Buy",-(D500*E500+F500),IF(B500="Sell",D500*E500-F500,""))</f>
        <v/>
      </c>
      <c r="H500" s="5">
        <f>IF(B500="Buy",D500*E500+F500,"")</f>
        <v/>
      </c>
    </row>
    <row r="501">
      <c r="A501" s="4" t="n"/>
      <c r="G501" s="5">
        <f>IF(B501="Buy",-(D501*E501+F501),IF(B501="Sell",D501*E501-F501,""))</f>
        <v/>
      </c>
      <c r="H501" s="5">
        <f>IF(B501="Buy",D501*E501+F501,"")</f>
        <v/>
      </c>
    </row>
  </sheetData>
  <dataValidations count="1">
    <dataValidation sqref="B2:B501" showDropDown="0" showInputMessage="0" showErrorMessage="0" allowBlank="1" type="list">
      <formula1>='Lists'!$A$1:$A$2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30" customWidth="1" min="4" max="4"/>
    <col width="13" customWidth="1" min="5" max="5"/>
    <col width="13" customWidth="1" min="6" max="6"/>
    <col width="12" customWidth="1" min="7" max="7"/>
  </cols>
  <sheetData>
    <row r="1" ht="34" customHeight="1">
      <c r="A1" s="3" t="inlineStr">
        <is>
          <t>Date</t>
        </is>
      </c>
      <c r="B1" s="3" t="inlineStr">
        <is>
          <t>Type</t>
        </is>
      </c>
      <c r="C1" s="3" t="inlineStr">
        <is>
          <t>Amount</t>
        </is>
      </c>
      <c r="D1" s="3" t="inlineStr">
        <is>
          <t>Comment</t>
        </is>
      </c>
      <c r="E1" s="3" t="inlineStr">
        <is>
          <t>Cash, ±</t>
        </is>
      </c>
      <c r="F1" s="3" t="inlineStr">
        <is>
          <t>XIRR flow</t>
        </is>
      </c>
      <c r="G1" s="3" t="inlineStr">
        <is>
          <t>XIRR date</t>
        </is>
      </c>
    </row>
    <row r="2">
      <c r="A2" s="4" t="n">
        <v>46034</v>
      </c>
      <c r="B2" t="inlineStr">
        <is>
          <t>Deposit</t>
        </is>
      </c>
      <c r="C2" s="6" t="n">
        <v>10000</v>
      </c>
      <c r="D2" t="inlineStr">
        <is>
          <t>Example — replace with yours</t>
        </is>
      </c>
      <c r="E2" s="5">
        <f>IF(OR(B2="Deposit",B2="Dividend",B2="Coupon"),C2,IF(OR(B2="Withdrawal",B2="Tax",B2="Fee"),-C2,""))</f>
        <v/>
      </c>
      <c r="F2" s="5">
        <f>IF(A2&lt;&gt;"",IF(B2="Deposit",-C2,IF(B2="Withdrawal",C2,0)),IF(A1&lt;&gt;"",'Summary'!$B$4,""))</f>
        <v/>
      </c>
      <c r="G2" s="7">
        <f>IF(A2&lt;&gt;"",A2,IF(A1&lt;&gt;"",TODAY(),""))</f>
        <v/>
      </c>
    </row>
    <row r="3">
      <c r="A3" s="4" t="n">
        <v>46083</v>
      </c>
      <c r="B3" t="inlineStr">
        <is>
          <t>Deposit</t>
        </is>
      </c>
      <c r="C3" s="6" t="n">
        <v>3000</v>
      </c>
      <c r="E3" s="5">
        <f>IF(OR(B3="Deposit",B3="Dividend",B3="Coupon"),C3,IF(OR(B3="Withdrawal",B3="Tax",B3="Fee"),-C3,""))</f>
        <v/>
      </c>
      <c r="F3" s="5">
        <f>IF(A3&lt;&gt;"",IF(B3="Deposit",-C3,IF(B3="Withdrawal",C3,0)),IF(A2&lt;&gt;"",'Summary'!$B$4,""))</f>
        <v/>
      </c>
      <c r="G3" s="7">
        <f>IF(A3&lt;&gt;"",A3,IF(A2&lt;&gt;"",TODAY(),""))</f>
        <v/>
      </c>
    </row>
    <row r="4">
      <c r="A4" s="4" t="n">
        <v>46162</v>
      </c>
      <c r="B4" t="inlineStr">
        <is>
          <t>Dividend</t>
        </is>
      </c>
      <c r="C4" s="6" t="n">
        <v>24</v>
      </c>
      <c r="D4" t="inlineStr">
        <is>
          <t>AAPL</t>
        </is>
      </c>
      <c r="E4" s="5">
        <f>IF(OR(B4="Deposit",B4="Dividend",B4="Coupon"),C4,IF(OR(B4="Withdrawal",B4="Tax",B4="Fee"),-C4,""))</f>
        <v/>
      </c>
      <c r="F4" s="5">
        <f>IF(A4&lt;&gt;"",IF(B4="Deposit",-C4,IF(B4="Withdrawal",C4,0)),IF(A3&lt;&gt;"",'Summary'!$B$4,""))</f>
        <v/>
      </c>
      <c r="G4" s="7">
        <f>IF(A4&lt;&gt;"",A4,IF(A3&lt;&gt;"",TODAY(),""))</f>
        <v/>
      </c>
    </row>
    <row r="5">
      <c r="A5" s="4" t="n">
        <v>46204</v>
      </c>
      <c r="B5" t="inlineStr">
        <is>
          <t>Withdrawal</t>
        </is>
      </c>
      <c r="C5" s="6" t="n">
        <v>1500</v>
      </c>
      <c r="E5" s="5">
        <f>IF(OR(B5="Deposit",B5="Dividend",B5="Coupon"),C5,IF(OR(B5="Withdrawal",B5="Tax",B5="Fee"),-C5,""))</f>
        <v/>
      </c>
      <c r="F5" s="5">
        <f>IF(A5&lt;&gt;"",IF(B5="Deposit",-C5,IF(B5="Withdrawal",C5,0)),IF(A4&lt;&gt;"",'Summary'!$B$4,""))</f>
        <v/>
      </c>
      <c r="G5" s="7">
        <f>IF(A5&lt;&gt;"",A5,IF(A4&lt;&gt;"",TODAY(),""))</f>
        <v/>
      </c>
    </row>
    <row r="6">
      <c r="A6" s="4" t="n"/>
      <c r="C6" s="6" t="n"/>
      <c r="E6" s="5">
        <f>IF(OR(B6="Deposit",B6="Dividend",B6="Coupon"),C6,IF(OR(B6="Withdrawal",B6="Tax",B6="Fee"),-C6,""))</f>
        <v/>
      </c>
      <c r="F6" s="5">
        <f>IF(A6&lt;&gt;"",IF(B6="Deposit",-C6,IF(B6="Withdrawal",C6,0)),IF(A5&lt;&gt;"",'Summary'!$B$4,""))</f>
        <v/>
      </c>
      <c r="G6" s="7">
        <f>IF(A6&lt;&gt;"",A6,IF(A5&lt;&gt;"",TODAY(),""))</f>
        <v/>
      </c>
    </row>
    <row r="7">
      <c r="A7" s="4" t="n"/>
      <c r="C7" s="6" t="n"/>
      <c r="E7" s="5">
        <f>IF(OR(B7="Deposit",B7="Dividend",B7="Coupon"),C7,IF(OR(B7="Withdrawal",B7="Tax",B7="Fee"),-C7,""))</f>
        <v/>
      </c>
      <c r="F7" s="5">
        <f>IF(A7&lt;&gt;"",IF(B7="Deposit",-C7,IF(B7="Withdrawal",C7,0)),IF(A6&lt;&gt;"",'Summary'!$B$4,""))</f>
        <v/>
      </c>
      <c r="G7" s="7">
        <f>IF(A7&lt;&gt;"",A7,IF(A6&lt;&gt;"",TODAY(),""))</f>
        <v/>
      </c>
    </row>
    <row r="8">
      <c r="A8" s="4" t="n"/>
      <c r="C8" s="6" t="n"/>
      <c r="E8" s="5">
        <f>IF(OR(B8="Deposit",B8="Dividend",B8="Coupon"),C8,IF(OR(B8="Withdrawal",B8="Tax",B8="Fee"),-C8,""))</f>
        <v/>
      </c>
      <c r="F8" s="5">
        <f>IF(A8&lt;&gt;"",IF(B8="Deposit",-C8,IF(B8="Withdrawal",C8,0)),IF(A7&lt;&gt;"",'Summary'!$B$4,""))</f>
        <v/>
      </c>
      <c r="G8" s="7">
        <f>IF(A8&lt;&gt;"",A8,IF(A7&lt;&gt;"",TODAY(),""))</f>
        <v/>
      </c>
    </row>
    <row r="9">
      <c r="A9" s="4" t="n"/>
      <c r="C9" s="6" t="n"/>
      <c r="E9" s="5">
        <f>IF(OR(B9="Deposit",B9="Dividend",B9="Coupon"),C9,IF(OR(B9="Withdrawal",B9="Tax",B9="Fee"),-C9,""))</f>
        <v/>
      </c>
      <c r="F9" s="5">
        <f>IF(A9&lt;&gt;"",IF(B9="Deposit",-C9,IF(B9="Withdrawal",C9,0)),IF(A8&lt;&gt;"",'Summary'!$B$4,""))</f>
        <v/>
      </c>
      <c r="G9" s="7">
        <f>IF(A9&lt;&gt;"",A9,IF(A8&lt;&gt;"",TODAY(),""))</f>
        <v/>
      </c>
    </row>
    <row r="10">
      <c r="A10" s="4" t="n"/>
      <c r="C10" s="6" t="n"/>
      <c r="E10" s="5">
        <f>IF(OR(B10="Deposit",B10="Dividend",B10="Coupon"),C10,IF(OR(B10="Withdrawal",B10="Tax",B10="Fee"),-C10,""))</f>
        <v/>
      </c>
      <c r="F10" s="5">
        <f>IF(A10&lt;&gt;"",IF(B10="Deposit",-C10,IF(B10="Withdrawal",C10,0)),IF(A9&lt;&gt;"",'Summary'!$B$4,""))</f>
        <v/>
      </c>
      <c r="G10" s="7">
        <f>IF(A10&lt;&gt;"",A10,IF(A9&lt;&gt;"",TODAY(),""))</f>
        <v/>
      </c>
    </row>
    <row r="11">
      <c r="A11" s="4" t="n"/>
      <c r="C11" s="6" t="n"/>
      <c r="E11" s="5">
        <f>IF(OR(B11="Deposit",B11="Dividend",B11="Coupon"),C11,IF(OR(B11="Withdrawal",B11="Tax",B11="Fee"),-C11,""))</f>
        <v/>
      </c>
      <c r="F11" s="5">
        <f>IF(A11&lt;&gt;"",IF(B11="Deposit",-C11,IF(B11="Withdrawal",C11,0)),IF(A10&lt;&gt;"",'Summary'!$B$4,""))</f>
        <v/>
      </c>
      <c r="G11" s="7">
        <f>IF(A11&lt;&gt;"",A11,IF(A10&lt;&gt;"",TODAY(),""))</f>
        <v/>
      </c>
    </row>
    <row r="12">
      <c r="A12" s="4" t="n"/>
      <c r="C12" s="6" t="n"/>
      <c r="E12" s="5">
        <f>IF(OR(B12="Deposit",B12="Dividend",B12="Coupon"),C12,IF(OR(B12="Withdrawal",B12="Tax",B12="Fee"),-C12,""))</f>
        <v/>
      </c>
      <c r="F12" s="5">
        <f>IF(A12&lt;&gt;"",IF(B12="Deposit",-C12,IF(B12="Withdrawal",C12,0)),IF(A11&lt;&gt;"",'Summary'!$B$4,""))</f>
        <v/>
      </c>
      <c r="G12" s="7">
        <f>IF(A12&lt;&gt;"",A12,IF(A11&lt;&gt;"",TODAY(),""))</f>
        <v/>
      </c>
    </row>
    <row r="13">
      <c r="A13" s="4" t="n"/>
      <c r="C13" s="6" t="n"/>
      <c r="E13" s="5">
        <f>IF(OR(B13="Deposit",B13="Dividend",B13="Coupon"),C13,IF(OR(B13="Withdrawal",B13="Tax",B13="Fee"),-C13,""))</f>
        <v/>
      </c>
      <c r="F13" s="5">
        <f>IF(A13&lt;&gt;"",IF(B13="Deposit",-C13,IF(B13="Withdrawal",C13,0)),IF(A12&lt;&gt;"",'Summary'!$B$4,""))</f>
        <v/>
      </c>
      <c r="G13" s="7">
        <f>IF(A13&lt;&gt;"",A13,IF(A12&lt;&gt;"",TODAY(),""))</f>
        <v/>
      </c>
    </row>
    <row r="14">
      <c r="A14" s="4" t="n"/>
      <c r="C14" s="6" t="n"/>
      <c r="E14" s="5">
        <f>IF(OR(B14="Deposit",B14="Dividend",B14="Coupon"),C14,IF(OR(B14="Withdrawal",B14="Tax",B14="Fee"),-C14,""))</f>
        <v/>
      </c>
      <c r="F14" s="5">
        <f>IF(A14&lt;&gt;"",IF(B14="Deposit",-C14,IF(B14="Withdrawal",C14,0)),IF(A13&lt;&gt;"",'Summary'!$B$4,""))</f>
        <v/>
      </c>
      <c r="G14" s="7">
        <f>IF(A14&lt;&gt;"",A14,IF(A13&lt;&gt;"",TODAY(),""))</f>
        <v/>
      </c>
    </row>
    <row r="15">
      <c r="A15" s="4" t="n"/>
      <c r="C15" s="6" t="n"/>
      <c r="E15" s="5">
        <f>IF(OR(B15="Deposit",B15="Dividend",B15="Coupon"),C15,IF(OR(B15="Withdrawal",B15="Tax",B15="Fee"),-C15,""))</f>
        <v/>
      </c>
      <c r="F15" s="5">
        <f>IF(A15&lt;&gt;"",IF(B15="Deposit",-C15,IF(B15="Withdrawal",C15,0)),IF(A14&lt;&gt;"",'Summary'!$B$4,""))</f>
        <v/>
      </c>
      <c r="G15" s="7">
        <f>IF(A15&lt;&gt;"",A15,IF(A14&lt;&gt;"",TODAY(),""))</f>
        <v/>
      </c>
    </row>
    <row r="16">
      <c r="A16" s="4" t="n"/>
      <c r="C16" s="6" t="n"/>
      <c r="E16" s="5">
        <f>IF(OR(B16="Deposit",B16="Dividend",B16="Coupon"),C16,IF(OR(B16="Withdrawal",B16="Tax",B16="Fee"),-C16,""))</f>
        <v/>
      </c>
      <c r="F16" s="5">
        <f>IF(A16&lt;&gt;"",IF(B16="Deposit",-C16,IF(B16="Withdrawal",C16,0)),IF(A15&lt;&gt;"",'Summary'!$B$4,""))</f>
        <v/>
      </c>
      <c r="G16" s="7">
        <f>IF(A16&lt;&gt;"",A16,IF(A15&lt;&gt;"",TODAY(),""))</f>
        <v/>
      </c>
    </row>
    <row r="17">
      <c r="A17" s="4" t="n"/>
      <c r="C17" s="6" t="n"/>
      <c r="E17" s="5">
        <f>IF(OR(B17="Deposit",B17="Dividend",B17="Coupon"),C17,IF(OR(B17="Withdrawal",B17="Tax",B17="Fee"),-C17,""))</f>
        <v/>
      </c>
      <c r="F17" s="5">
        <f>IF(A17&lt;&gt;"",IF(B17="Deposit",-C17,IF(B17="Withdrawal",C17,0)),IF(A16&lt;&gt;"",'Summary'!$B$4,""))</f>
        <v/>
      </c>
      <c r="G17" s="7">
        <f>IF(A17&lt;&gt;"",A17,IF(A16&lt;&gt;"",TODAY(),""))</f>
        <v/>
      </c>
    </row>
    <row r="18">
      <c r="A18" s="4" t="n"/>
      <c r="C18" s="6" t="n"/>
      <c r="E18" s="5">
        <f>IF(OR(B18="Deposit",B18="Dividend",B18="Coupon"),C18,IF(OR(B18="Withdrawal",B18="Tax",B18="Fee"),-C18,""))</f>
        <v/>
      </c>
      <c r="F18" s="5">
        <f>IF(A18&lt;&gt;"",IF(B18="Deposit",-C18,IF(B18="Withdrawal",C18,0)),IF(A17&lt;&gt;"",'Summary'!$B$4,""))</f>
        <v/>
      </c>
      <c r="G18" s="7">
        <f>IF(A18&lt;&gt;"",A18,IF(A17&lt;&gt;"",TODAY(),""))</f>
        <v/>
      </c>
    </row>
    <row r="19">
      <c r="A19" s="4" t="n"/>
      <c r="C19" s="6" t="n"/>
      <c r="E19" s="5">
        <f>IF(OR(B19="Deposit",B19="Dividend",B19="Coupon"),C19,IF(OR(B19="Withdrawal",B19="Tax",B19="Fee"),-C19,""))</f>
        <v/>
      </c>
      <c r="F19" s="5">
        <f>IF(A19&lt;&gt;"",IF(B19="Deposit",-C19,IF(B19="Withdrawal",C19,0)),IF(A18&lt;&gt;"",'Summary'!$B$4,""))</f>
        <v/>
      </c>
      <c r="G19" s="7">
        <f>IF(A19&lt;&gt;"",A19,IF(A18&lt;&gt;"",TODAY(),""))</f>
        <v/>
      </c>
    </row>
    <row r="20">
      <c r="A20" s="4" t="n"/>
      <c r="C20" s="6" t="n"/>
      <c r="E20" s="5">
        <f>IF(OR(B20="Deposit",B20="Dividend",B20="Coupon"),C20,IF(OR(B20="Withdrawal",B20="Tax",B20="Fee"),-C20,""))</f>
        <v/>
      </c>
      <c r="F20" s="5">
        <f>IF(A20&lt;&gt;"",IF(B20="Deposit",-C20,IF(B20="Withdrawal",C20,0)),IF(A19&lt;&gt;"",'Summary'!$B$4,""))</f>
        <v/>
      </c>
      <c r="G20" s="7">
        <f>IF(A20&lt;&gt;"",A20,IF(A19&lt;&gt;"",TODAY(),""))</f>
        <v/>
      </c>
    </row>
    <row r="21">
      <c r="A21" s="4" t="n"/>
      <c r="C21" s="6" t="n"/>
      <c r="E21" s="5">
        <f>IF(OR(B21="Deposit",B21="Dividend",B21="Coupon"),C21,IF(OR(B21="Withdrawal",B21="Tax",B21="Fee"),-C21,""))</f>
        <v/>
      </c>
      <c r="F21" s="5">
        <f>IF(A21&lt;&gt;"",IF(B21="Deposit",-C21,IF(B21="Withdrawal",C21,0)),IF(A20&lt;&gt;"",'Summary'!$B$4,""))</f>
        <v/>
      </c>
      <c r="G21" s="7">
        <f>IF(A21&lt;&gt;"",A21,IF(A20&lt;&gt;"",TODAY(),""))</f>
        <v/>
      </c>
    </row>
    <row r="22">
      <c r="A22" s="4" t="n"/>
      <c r="C22" s="6" t="n"/>
      <c r="E22" s="5">
        <f>IF(OR(B22="Deposit",B22="Dividend",B22="Coupon"),C22,IF(OR(B22="Withdrawal",B22="Tax",B22="Fee"),-C22,""))</f>
        <v/>
      </c>
      <c r="F22" s="5">
        <f>IF(A22&lt;&gt;"",IF(B22="Deposit",-C22,IF(B22="Withdrawal",C22,0)),IF(A21&lt;&gt;"",'Summary'!$B$4,""))</f>
        <v/>
      </c>
      <c r="G22" s="7">
        <f>IF(A22&lt;&gt;"",A22,IF(A21&lt;&gt;"",TODAY(),""))</f>
        <v/>
      </c>
    </row>
    <row r="23">
      <c r="A23" s="4" t="n"/>
      <c r="C23" s="6" t="n"/>
      <c r="E23" s="5">
        <f>IF(OR(B23="Deposit",B23="Dividend",B23="Coupon"),C23,IF(OR(B23="Withdrawal",B23="Tax",B23="Fee"),-C23,""))</f>
        <v/>
      </c>
      <c r="F23" s="5">
        <f>IF(A23&lt;&gt;"",IF(B23="Deposit",-C23,IF(B23="Withdrawal",C23,0)),IF(A22&lt;&gt;"",'Summary'!$B$4,""))</f>
        <v/>
      </c>
      <c r="G23" s="7">
        <f>IF(A23&lt;&gt;"",A23,IF(A22&lt;&gt;"",TODAY(),""))</f>
        <v/>
      </c>
    </row>
    <row r="24">
      <c r="A24" s="4" t="n"/>
      <c r="C24" s="6" t="n"/>
      <c r="E24" s="5">
        <f>IF(OR(B24="Deposit",B24="Dividend",B24="Coupon"),C24,IF(OR(B24="Withdrawal",B24="Tax",B24="Fee"),-C24,""))</f>
        <v/>
      </c>
      <c r="F24" s="5">
        <f>IF(A24&lt;&gt;"",IF(B24="Deposit",-C24,IF(B24="Withdrawal",C24,0)),IF(A23&lt;&gt;"",'Summary'!$B$4,""))</f>
        <v/>
      </c>
      <c r="G24" s="7">
        <f>IF(A24&lt;&gt;"",A24,IF(A23&lt;&gt;"",TODAY(),""))</f>
        <v/>
      </c>
    </row>
    <row r="25">
      <c r="A25" s="4" t="n"/>
      <c r="C25" s="6" t="n"/>
      <c r="E25" s="5">
        <f>IF(OR(B25="Deposit",B25="Dividend",B25="Coupon"),C25,IF(OR(B25="Withdrawal",B25="Tax",B25="Fee"),-C25,""))</f>
        <v/>
      </c>
      <c r="F25" s="5">
        <f>IF(A25&lt;&gt;"",IF(B25="Deposit",-C25,IF(B25="Withdrawal",C25,0)),IF(A24&lt;&gt;"",'Summary'!$B$4,""))</f>
        <v/>
      </c>
      <c r="G25" s="7">
        <f>IF(A25&lt;&gt;"",A25,IF(A24&lt;&gt;"",TODAY(),""))</f>
        <v/>
      </c>
    </row>
    <row r="26">
      <c r="A26" s="4" t="n"/>
      <c r="C26" s="6" t="n"/>
      <c r="E26" s="5">
        <f>IF(OR(B26="Deposit",B26="Dividend",B26="Coupon"),C26,IF(OR(B26="Withdrawal",B26="Tax",B26="Fee"),-C26,""))</f>
        <v/>
      </c>
      <c r="F26" s="5">
        <f>IF(A26&lt;&gt;"",IF(B26="Deposit",-C26,IF(B26="Withdrawal",C26,0)),IF(A25&lt;&gt;"",'Summary'!$B$4,""))</f>
        <v/>
      </c>
      <c r="G26" s="7">
        <f>IF(A26&lt;&gt;"",A26,IF(A25&lt;&gt;"",TODAY(),""))</f>
        <v/>
      </c>
    </row>
    <row r="27">
      <c r="A27" s="4" t="n"/>
      <c r="C27" s="6" t="n"/>
      <c r="E27" s="5">
        <f>IF(OR(B27="Deposit",B27="Dividend",B27="Coupon"),C27,IF(OR(B27="Withdrawal",B27="Tax",B27="Fee"),-C27,""))</f>
        <v/>
      </c>
      <c r="F27" s="5">
        <f>IF(A27&lt;&gt;"",IF(B27="Deposit",-C27,IF(B27="Withdrawal",C27,0)),IF(A26&lt;&gt;"",'Summary'!$B$4,""))</f>
        <v/>
      </c>
      <c r="G27" s="7">
        <f>IF(A27&lt;&gt;"",A27,IF(A26&lt;&gt;"",TODAY(),""))</f>
        <v/>
      </c>
    </row>
    <row r="28">
      <c r="A28" s="4" t="n"/>
      <c r="C28" s="6" t="n"/>
      <c r="E28" s="5">
        <f>IF(OR(B28="Deposit",B28="Dividend",B28="Coupon"),C28,IF(OR(B28="Withdrawal",B28="Tax",B28="Fee"),-C28,""))</f>
        <v/>
      </c>
      <c r="F28" s="5">
        <f>IF(A28&lt;&gt;"",IF(B28="Deposit",-C28,IF(B28="Withdrawal",C28,0)),IF(A27&lt;&gt;"",'Summary'!$B$4,""))</f>
        <v/>
      </c>
      <c r="G28" s="7">
        <f>IF(A28&lt;&gt;"",A28,IF(A27&lt;&gt;"",TODAY(),""))</f>
        <v/>
      </c>
    </row>
    <row r="29">
      <c r="A29" s="4" t="n"/>
      <c r="C29" s="6" t="n"/>
      <c r="E29" s="5">
        <f>IF(OR(B29="Deposit",B29="Dividend",B29="Coupon"),C29,IF(OR(B29="Withdrawal",B29="Tax",B29="Fee"),-C29,""))</f>
        <v/>
      </c>
      <c r="F29" s="5">
        <f>IF(A29&lt;&gt;"",IF(B29="Deposit",-C29,IF(B29="Withdrawal",C29,0)),IF(A28&lt;&gt;"",'Summary'!$B$4,""))</f>
        <v/>
      </c>
      <c r="G29" s="7">
        <f>IF(A29&lt;&gt;"",A29,IF(A28&lt;&gt;"",TODAY(),""))</f>
        <v/>
      </c>
    </row>
    <row r="30">
      <c r="A30" s="4" t="n"/>
      <c r="C30" s="6" t="n"/>
      <c r="E30" s="5">
        <f>IF(OR(B30="Deposit",B30="Dividend",B30="Coupon"),C30,IF(OR(B30="Withdrawal",B30="Tax",B30="Fee"),-C30,""))</f>
        <v/>
      </c>
      <c r="F30" s="5">
        <f>IF(A30&lt;&gt;"",IF(B30="Deposit",-C30,IF(B30="Withdrawal",C30,0)),IF(A29&lt;&gt;"",'Summary'!$B$4,""))</f>
        <v/>
      </c>
      <c r="G30" s="7">
        <f>IF(A30&lt;&gt;"",A30,IF(A29&lt;&gt;"",TODAY(),""))</f>
        <v/>
      </c>
    </row>
    <row r="31">
      <c r="A31" s="4" t="n"/>
      <c r="C31" s="6" t="n"/>
      <c r="E31" s="5">
        <f>IF(OR(B31="Deposit",B31="Dividend",B31="Coupon"),C31,IF(OR(B31="Withdrawal",B31="Tax",B31="Fee"),-C31,""))</f>
        <v/>
      </c>
      <c r="F31" s="5">
        <f>IF(A31&lt;&gt;"",IF(B31="Deposit",-C31,IF(B31="Withdrawal",C31,0)),IF(A30&lt;&gt;"",'Summary'!$B$4,""))</f>
        <v/>
      </c>
      <c r="G31" s="7">
        <f>IF(A31&lt;&gt;"",A31,IF(A30&lt;&gt;"",TODAY(),""))</f>
        <v/>
      </c>
    </row>
    <row r="32">
      <c r="A32" s="4" t="n"/>
      <c r="C32" s="6" t="n"/>
      <c r="E32" s="5">
        <f>IF(OR(B32="Deposit",B32="Dividend",B32="Coupon"),C32,IF(OR(B32="Withdrawal",B32="Tax",B32="Fee"),-C32,""))</f>
        <v/>
      </c>
      <c r="F32" s="5">
        <f>IF(A32&lt;&gt;"",IF(B32="Deposit",-C32,IF(B32="Withdrawal",C32,0)),IF(A31&lt;&gt;"",'Summary'!$B$4,""))</f>
        <v/>
      </c>
      <c r="G32" s="7">
        <f>IF(A32&lt;&gt;"",A32,IF(A31&lt;&gt;"",TODAY(),""))</f>
        <v/>
      </c>
    </row>
    <row r="33">
      <c r="A33" s="4" t="n"/>
      <c r="C33" s="6" t="n"/>
      <c r="E33" s="5">
        <f>IF(OR(B33="Deposit",B33="Dividend",B33="Coupon"),C33,IF(OR(B33="Withdrawal",B33="Tax",B33="Fee"),-C33,""))</f>
        <v/>
      </c>
      <c r="F33" s="5">
        <f>IF(A33&lt;&gt;"",IF(B33="Deposit",-C33,IF(B33="Withdrawal",C33,0)),IF(A32&lt;&gt;"",'Summary'!$B$4,""))</f>
        <v/>
      </c>
      <c r="G33" s="7">
        <f>IF(A33&lt;&gt;"",A33,IF(A32&lt;&gt;"",TODAY(),""))</f>
        <v/>
      </c>
    </row>
    <row r="34">
      <c r="A34" s="4" t="n"/>
      <c r="C34" s="6" t="n"/>
      <c r="E34" s="5">
        <f>IF(OR(B34="Deposit",B34="Dividend",B34="Coupon"),C34,IF(OR(B34="Withdrawal",B34="Tax",B34="Fee"),-C34,""))</f>
        <v/>
      </c>
      <c r="F34" s="5">
        <f>IF(A34&lt;&gt;"",IF(B34="Deposit",-C34,IF(B34="Withdrawal",C34,0)),IF(A33&lt;&gt;"",'Summary'!$B$4,""))</f>
        <v/>
      </c>
      <c r="G34" s="7">
        <f>IF(A34&lt;&gt;"",A34,IF(A33&lt;&gt;"",TODAY(),""))</f>
        <v/>
      </c>
    </row>
    <row r="35">
      <c r="A35" s="4" t="n"/>
      <c r="C35" s="6" t="n"/>
      <c r="E35" s="5">
        <f>IF(OR(B35="Deposit",B35="Dividend",B35="Coupon"),C35,IF(OR(B35="Withdrawal",B35="Tax",B35="Fee"),-C35,""))</f>
        <v/>
      </c>
      <c r="F35" s="5">
        <f>IF(A35&lt;&gt;"",IF(B35="Deposit",-C35,IF(B35="Withdrawal",C35,0)),IF(A34&lt;&gt;"",'Summary'!$B$4,""))</f>
        <v/>
      </c>
      <c r="G35" s="7">
        <f>IF(A35&lt;&gt;"",A35,IF(A34&lt;&gt;"",TODAY(),""))</f>
        <v/>
      </c>
    </row>
    <row r="36">
      <c r="A36" s="4" t="n"/>
      <c r="C36" s="6" t="n"/>
      <c r="E36" s="5">
        <f>IF(OR(B36="Deposit",B36="Dividend",B36="Coupon"),C36,IF(OR(B36="Withdrawal",B36="Tax",B36="Fee"),-C36,""))</f>
        <v/>
      </c>
      <c r="F36" s="5">
        <f>IF(A36&lt;&gt;"",IF(B36="Deposit",-C36,IF(B36="Withdrawal",C36,0)),IF(A35&lt;&gt;"",'Summary'!$B$4,""))</f>
        <v/>
      </c>
      <c r="G36" s="7">
        <f>IF(A36&lt;&gt;"",A36,IF(A35&lt;&gt;"",TODAY(),""))</f>
        <v/>
      </c>
    </row>
    <row r="37">
      <c r="A37" s="4" t="n"/>
      <c r="C37" s="6" t="n"/>
      <c r="E37" s="5">
        <f>IF(OR(B37="Deposit",B37="Dividend",B37="Coupon"),C37,IF(OR(B37="Withdrawal",B37="Tax",B37="Fee"),-C37,""))</f>
        <v/>
      </c>
      <c r="F37" s="5">
        <f>IF(A37&lt;&gt;"",IF(B37="Deposit",-C37,IF(B37="Withdrawal",C37,0)),IF(A36&lt;&gt;"",'Summary'!$B$4,""))</f>
        <v/>
      </c>
      <c r="G37" s="7">
        <f>IF(A37&lt;&gt;"",A37,IF(A36&lt;&gt;"",TODAY(),""))</f>
        <v/>
      </c>
    </row>
    <row r="38">
      <c r="A38" s="4" t="n"/>
      <c r="C38" s="6" t="n"/>
      <c r="E38" s="5">
        <f>IF(OR(B38="Deposit",B38="Dividend",B38="Coupon"),C38,IF(OR(B38="Withdrawal",B38="Tax",B38="Fee"),-C38,""))</f>
        <v/>
      </c>
      <c r="F38" s="5">
        <f>IF(A38&lt;&gt;"",IF(B38="Deposit",-C38,IF(B38="Withdrawal",C38,0)),IF(A37&lt;&gt;"",'Summary'!$B$4,""))</f>
        <v/>
      </c>
      <c r="G38" s="7">
        <f>IF(A38&lt;&gt;"",A38,IF(A37&lt;&gt;"",TODAY(),""))</f>
        <v/>
      </c>
    </row>
    <row r="39">
      <c r="A39" s="4" t="n"/>
      <c r="C39" s="6" t="n"/>
      <c r="E39" s="5">
        <f>IF(OR(B39="Deposit",B39="Dividend",B39="Coupon"),C39,IF(OR(B39="Withdrawal",B39="Tax",B39="Fee"),-C39,""))</f>
        <v/>
      </c>
      <c r="F39" s="5">
        <f>IF(A39&lt;&gt;"",IF(B39="Deposit",-C39,IF(B39="Withdrawal",C39,0)),IF(A38&lt;&gt;"",'Summary'!$B$4,""))</f>
        <v/>
      </c>
      <c r="G39" s="7">
        <f>IF(A39&lt;&gt;"",A39,IF(A38&lt;&gt;"",TODAY(),""))</f>
        <v/>
      </c>
    </row>
    <row r="40">
      <c r="A40" s="4" t="n"/>
      <c r="C40" s="6" t="n"/>
      <c r="E40" s="5">
        <f>IF(OR(B40="Deposit",B40="Dividend",B40="Coupon"),C40,IF(OR(B40="Withdrawal",B40="Tax",B40="Fee"),-C40,""))</f>
        <v/>
      </c>
      <c r="F40" s="5">
        <f>IF(A40&lt;&gt;"",IF(B40="Deposit",-C40,IF(B40="Withdrawal",C40,0)),IF(A39&lt;&gt;"",'Summary'!$B$4,""))</f>
        <v/>
      </c>
      <c r="G40" s="7">
        <f>IF(A40&lt;&gt;"",A40,IF(A39&lt;&gt;"",TODAY(),""))</f>
        <v/>
      </c>
    </row>
    <row r="41">
      <c r="A41" s="4" t="n"/>
      <c r="C41" s="6" t="n"/>
      <c r="E41" s="5">
        <f>IF(OR(B41="Deposit",B41="Dividend",B41="Coupon"),C41,IF(OR(B41="Withdrawal",B41="Tax",B41="Fee"),-C41,""))</f>
        <v/>
      </c>
      <c r="F41" s="5">
        <f>IF(A41&lt;&gt;"",IF(B41="Deposit",-C41,IF(B41="Withdrawal",C41,0)),IF(A40&lt;&gt;"",'Summary'!$B$4,""))</f>
        <v/>
      </c>
      <c r="G41" s="7">
        <f>IF(A41&lt;&gt;"",A41,IF(A40&lt;&gt;"",TODAY(),""))</f>
        <v/>
      </c>
    </row>
    <row r="42">
      <c r="A42" s="4" t="n"/>
      <c r="C42" s="6" t="n"/>
      <c r="E42" s="5">
        <f>IF(OR(B42="Deposit",B42="Dividend",B42="Coupon"),C42,IF(OR(B42="Withdrawal",B42="Tax",B42="Fee"),-C42,""))</f>
        <v/>
      </c>
      <c r="F42" s="5">
        <f>IF(A42&lt;&gt;"",IF(B42="Deposit",-C42,IF(B42="Withdrawal",C42,0)),IF(A41&lt;&gt;"",'Summary'!$B$4,""))</f>
        <v/>
      </c>
      <c r="G42" s="7">
        <f>IF(A42&lt;&gt;"",A42,IF(A41&lt;&gt;"",TODAY(),""))</f>
        <v/>
      </c>
    </row>
    <row r="43">
      <c r="A43" s="4" t="n"/>
      <c r="C43" s="6" t="n"/>
      <c r="E43" s="5">
        <f>IF(OR(B43="Deposit",B43="Dividend",B43="Coupon"),C43,IF(OR(B43="Withdrawal",B43="Tax",B43="Fee"),-C43,""))</f>
        <v/>
      </c>
      <c r="F43" s="5">
        <f>IF(A43&lt;&gt;"",IF(B43="Deposit",-C43,IF(B43="Withdrawal",C43,0)),IF(A42&lt;&gt;"",'Summary'!$B$4,""))</f>
        <v/>
      </c>
      <c r="G43" s="7">
        <f>IF(A43&lt;&gt;"",A43,IF(A42&lt;&gt;"",TODAY(),""))</f>
        <v/>
      </c>
    </row>
    <row r="44">
      <c r="A44" s="4" t="n"/>
      <c r="C44" s="6" t="n"/>
      <c r="E44" s="5">
        <f>IF(OR(B44="Deposit",B44="Dividend",B44="Coupon"),C44,IF(OR(B44="Withdrawal",B44="Tax",B44="Fee"),-C44,""))</f>
        <v/>
      </c>
      <c r="F44" s="5">
        <f>IF(A44&lt;&gt;"",IF(B44="Deposit",-C44,IF(B44="Withdrawal",C44,0)),IF(A43&lt;&gt;"",'Summary'!$B$4,""))</f>
        <v/>
      </c>
      <c r="G44" s="7">
        <f>IF(A44&lt;&gt;"",A44,IF(A43&lt;&gt;"",TODAY(),""))</f>
        <v/>
      </c>
    </row>
    <row r="45">
      <c r="A45" s="4" t="n"/>
      <c r="C45" s="6" t="n"/>
      <c r="E45" s="5">
        <f>IF(OR(B45="Deposit",B45="Dividend",B45="Coupon"),C45,IF(OR(B45="Withdrawal",B45="Tax",B45="Fee"),-C45,""))</f>
        <v/>
      </c>
      <c r="F45" s="5">
        <f>IF(A45&lt;&gt;"",IF(B45="Deposit",-C45,IF(B45="Withdrawal",C45,0)),IF(A44&lt;&gt;"",'Summary'!$B$4,""))</f>
        <v/>
      </c>
      <c r="G45" s="7">
        <f>IF(A45&lt;&gt;"",A45,IF(A44&lt;&gt;"",TODAY(),""))</f>
        <v/>
      </c>
    </row>
    <row r="46">
      <c r="A46" s="4" t="n"/>
      <c r="C46" s="6" t="n"/>
      <c r="E46" s="5">
        <f>IF(OR(B46="Deposit",B46="Dividend",B46="Coupon"),C46,IF(OR(B46="Withdrawal",B46="Tax",B46="Fee"),-C46,""))</f>
        <v/>
      </c>
      <c r="F46" s="5">
        <f>IF(A46&lt;&gt;"",IF(B46="Deposit",-C46,IF(B46="Withdrawal",C46,0)),IF(A45&lt;&gt;"",'Summary'!$B$4,""))</f>
        <v/>
      </c>
      <c r="G46" s="7">
        <f>IF(A46&lt;&gt;"",A46,IF(A45&lt;&gt;"",TODAY(),""))</f>
        <v/>
      </c>
    </row>
    <row r="47">
      <c r="A47" s="4" t="n"/>
      <c r="C47" s="6" t="n"/>
      <c r="E47" s="5">
        <f>IF(OR(B47="Deposit",B47="Dividend",B47="Coupon"),C47,IF(OR(B47="Withdrawal",B47="Tax",B47="Fee"),-C47,""))</f>
        <v/>
      </c>
      <c r="F47" s="5">
        <f>IF(A47&lt;&gt;"",IF(B47="Deposit",-C47,IF(B47="Withdrawal",C47,0)),IF(A46&lt;&gt;"",'Summary'!$B$4,""))</f>
        <v/>
      </c>
      <c r="G47" s="7">
        <f>IF(A47&lt;&gt;"",A47,IF(A46&lt;&gt;"",TODAY(),""))</f>
        <v/>
      </c>
    </row>
    <row r="48">
      <c r="A48" s="4" t="n"/>
      <c r="C48" s="6" t="n"/>
      <c r="E48" s="5">
        <f>IF(OR(B48="Deposit",B48="Dividend",B48="Coupon"),C48,IF(OR(B48="Withdrawal",B48="Tax",B48="Fee"),-C48,""))</f>
        <v/>
      </c>
      <c r="F48" s="5">
        <f>IF(A48&lt;&gt;"",IF(B48="Deposit",-C48,IF(B48="Withdrawal",C48,0)),IF(A47&lt;&gt;"",'Summary'!$B$4,""))</f>
        <v/>
      </c>
      <c r="G48" s="7">
        <f>IF(A48&lt;&gt;"",A48,IF(A47&lt;&gt;"",TODAY(),""))</f>
        <v/>
      </c>
    </row>
    <row r="49">
      <c r="A49" s="4" t="n"/>
      <c r="C49" s="6" t="n"/>
      <c r="E49" s="5">
        <f>IF(OR(B49="Deposit",B49="Dividend",B49="Coupon"),C49,IF(OR(B49="Withdrawal",B49="Tax",B49="Fee"),-C49,""))</f>
        <v/>
      </c>
      <c r="F49" s="5">
        <f>IF(A49&lt;&gt;"",IF(B49="Deposit",-C49,IF(B49="Withdrawal",C49,0)),IF(A48&lt;&gt;"",'Summary'!$B$4,""))</f>
        <v/>
      </c>
      <c r="G49" s="7">
        <f>IF(A49&lt;&gt;"",A49,IF(A48&lt;&gt;"",TODAY(),""))</f>
        <v/>
      </c>
    </row>
    <row r="50">
      <c r="A50" s="4" t="n"/>
      <c r="C50" s="6" t="n"/>
      <c r="E50" s="5">
        <f>IF(OR(B50="Deposit",B50="Dividend",B50="Coupon"),C50,IF(OR(B50="Withdrawal",B50="Tax",B50="Fee"),-C50,""))</f>
        <v/>
      </c>
      <c r="F50" s="5">
        <f>IF(A50&lt;&gt;"",IF(B50="Deposit",-C50,IF(B50="Withdrawal",C50,0)),IF(A49&lt;&gt;"",'Summary'!$B$4,""))</f>
        <v/>
      </c>
      <c r="G50" s="7">
        <f>IF(A50&lt;&gt;"",A50,IF(A49&lt;&gt;"",TODAY(),""))</f>
        <v/>
      </c>
    </row>
    <row r="51">
      <c r="A51" s="4" t="n"/>
      <c r="C51" s="6" t="n"/>
      <c r="E51" s="5">
        <f>IF(OR(B51="Deposit",B51="Dividend",B51="Coupon"),C51,IF(OR(B51="Withdrawal",B51="Tax",B51="Fee"),-C51,""))</f>
        <v/>
      </c>
      <c r="F51" s="5">
        <f>IF(A51&lt;&gt;"",IF(B51="Deposit",-C51,IF(B51="Withdrawal",C51,0)),IF(A50&lt;&gt;"",'Summary'!$B$4,""))</f>
        <v/>
      </c>
      <c r="G51" s="7">
        <f>IF(A51&lt;&gt;"",A51,IF(A50&lt;&gt;"",TODAY(),""))</f>
        <v/>
      </c>
    </row>
    <row r="52">
      <c r="A52" s="4" t="n"/>
      <c r="C52" s="6" t="n"/>
      <c r="E52" s="5">
        <f>IF(OR(B52="Deposit",B52="Dividend",B52="Coupon"),C52,IF(OR(B52="Withdrawal",B52="Tax",B52="Fee"),-C52,""))</f>
        <v/>
      </c>
      <c r="F52" s="5">
        <f>IF(A52&lt;&gt;"",IF(B52="Deposit",-C52,IF(B52="Withdrawal",C52,0)),IF(A51&lt;&gt;"",'Summary'!$B$4,""))</f>
        <v/>
      </c>
      <c r="G52" s="7">
        <f>IF(A52&lt;&gt;"",A52,IF(A51&lt;&gt;"",TODAY(),""))</f>
        <v/>
      </c>
    </row>
    <row r="53">
      <c r="A53" s="4" t="n"/>
      <c r="C53" s="6" t="n"/>
      <c r="E53" s="5">
        <f>IF(OR(B53="Deposit",B53="Dividend",B53="Coupon"),C53,IF(OR(B53="Withdrawal",B53="Tax",B53="Fee"),-C53,""))</f>
        <v/>
      </c>
      <c r="F53" s="5">
        <f>IF(A53&lt;&gt;"",IF(B53="Deposit",-C53,IF(B53="Withdrawal",C53,0)),IF(A52&lt;&gt;"",'Summary'!$B$4,""))</f>
        <v/>
      </c>
      <c r="G53" s="7">
        <f>IF(A53&lt;&gt;"",A53,IF(A52&lt;&gt;"",TODAY(),""))</f>
        <v/>
      </c>
    </row>
    <row r="54">
      <c r="A54" s="4" t="n"/>
      <c r="C54" s="6" t="n"/>
      <c r="E54" s="5">
        <f>IF(OR(B54="Deposit",B54="Dividend",B54="Coupon"),C54,IF(OR(B54="Withdrawal",B54="Tax",B54="Fee"),-C54,""))</f>
        <v/>
      </c>
      <c r="F54" s="5">
        <f>IF(A54&lt;&gt;"",IF(B54="Deposit",-C54,IF(B54="Withdrawal",C54,0)),IF(A53&lt;&gt;"",'Summary'!$B$4,""))</f>
        <v/>
      </c>
      <c r="G54" s="7">
        <f>IF(A54&lt;&gt;"",A54,IF(A53&lt;&gt;"",TODAY(),""))</f>
        <v/>
      </c>
    </row>
    <row r="55">
      <c r="A55" s="4" t="n"/>
      <c r="C55" s="6" t="n"/>
      <c r="E55" s="5">
        <f>IF(OR(B55="Deposit",B55="Dividend",B55="Coupon"),C55,IF(OR(B55="Withdrawal",B55="Tax",B55="Fee"),-C55,""))</f>
        <v/>
      </c>
      <c r="F55" s="5">
        <f>IF(A55&lt;&gt;"",IF(B55="Deposit",-C55,IF(B55="Withdrawal",C55,0)),IF(A54&lt;&gt;"",'Summary'!$B$4,""))</f>
        <v/>
      </c>
      <c r="G55" s="7">
        <f>IF(A55&lt;&gt;"",A55,IF(A54&lt;&gt;"",TODAY(),""))</f>
        <v/>
      </c>
    </row>
    <row r="56">
      <c r="A56" s="4" t="n"/>
      <c r="C56" s="6" t="n"/>
      <c r="E56" s="5">
        <f>IF(OR(B56="Deposit",B56="Dividend",B56="Coupon"),C56,IF(OR(B56="Withdrawal",B56="Tax",B56="Fee"),-C56,""))</f>
        <v/>
      </c>
      <c r="F56" s="5">
        <f>IF(A56&lt;&gt;"",IF(B56="Deposit",-C56,IF(B56="Withdrawal",C56,0)),IF(A55&lt;&gt;"",'Summary'!$B$4,""))</f>
        <v/>
      </c>
      <c r="G56" s="7">
        <f>IF(A56&lt;&gt;"",A56,IF(A55&lt;&gt;"",TODAY(),""))</f>
        <v/>
      </c>
    </row>
    <row r="57">
      <c r="A57" s="4" t="n"/>
      <c r="C57" s="6" t="n"/>
      <c r="E57" s="5">
        <f>IF(OR(B57="Deposit",B57="Dividend",B57="Coupon"),C57,IF(OR(B57="Withdrawal",B57="Tax",B57="Fee"),-C57,""))</f>
        <v/>
      </c>
      <c r="F57" s="5">
        <f>IF(A57&lt;&gt;"",IF(B57="Deposit",-C57,IF(B57="Withdrawal",C57,0)),IF(A56&lt;&gt;"",'Summary'!$B$4,""))</f>
        <v/>
      </c>
      <c r="G57" s="7">
        <f>IF(A57&lt;&gt;"",A57,IF(A56&lt;&gt;"",TODAY(),""))</f>
        <v/>
      </c>
    </row>
    <row r="58">
      <c r="A58" s="4" t="n"/>
      <c r="C58" s="6" t="n"/>
      <c r="E58" s="5">
        <f>IF(OR(B58="Deposit",B58="Dividend",B58="Coupon"),C58,IF(OR(B58="Withdrawal",B58="Tax",B58="Fee"),-C58,""))</f>
        <v/>
      </c>
      <c r="F58" s="5">
        <f>IF(A58&lt;&gt;"",IF(B58="Deposit",-C58,IF(B58="Withdrawal",C58,0)),IF(A57&lt;&gt;"",'Summary'!$B$4,""))</f>
        <v/>
      </c>
      <c r="G58" s="7">
        <f>IF(A58&lt;&gt;"",A58,IF(A57&lt;&gt;"",TODAY(),""))</f>
        <v/>
      </c>
    </row>
    <row r="59">
      <c r="A59" s="4" t="n"/>
      <c r="C59" s="6" t="n"/>
      <c r="E59" s="5">
        <f>IF(OR(B59="Deposit",B59="Dividend",B59="Coupon"),C59,IF(OR(B59="Withdrawal",B59="Tax",B59="Fee"),-C59,""))</f>
        <v/>
      </c>
      <c r="F59" s="5">
        <f>IF(A59&lt;&gt;"",IF(B59="Deposit",-C59,IF(B59="Withdrawal",C59,0)),IF(A58&lt;&gt;"",'Summary'!$B$4,""))</f>
        <v/>
      </c>
      <c r="G59" s="7">
        <f>IF(A59&lt;&gt;"",A59,IF(A58&lt;&gt;"",TODAY(),""))</f>
        <v/>
      </c>
    </row>
    <row r="60">
      <c r="A60" s="4" t="n"/>
      <c r="C60" s="6" t="n"/>
      <c r="E60" s="5">
        <f>IF(OR(B60="Deposit",B60="Dividend",B60="Coupon"),C60,IF(OR(B60="Withdrawal",B60="Tax",B60="Fee"),-C60,""))</f>
        <v/>
      </c>
      <c r="F60" s="5">
        <f>IF(A60&lt;&gt;"",IF(B60="Deposit",-C60,IF(B60="Withdrawal",C60,0)),IF(A59&lt;&gt;"",'Summary'!$B$4,""))</f>
        <v/>
      </c>
      <c r="G60" s="7">
        <f>IF(A60&lt;&gt;"",A60,IF(A59&lt;&gt;"",TODAY(),""))</f>
        <v/>
      </c>
    </row>
    <row r="61">
      <c r="A61" s="4" t="n"/>
      <c r="C61" s="6" t="n"/>
      <c r="E61" s="5">
        <f>IF(OR(B61="Deposit",B61="Dividend",B61="Coupon"),C61,IF(OR(B61="Withdrawal",B61="Tax",B61="Fee"),-C61,""))</f>
        <v/>
      </c>
      <c r="F61" s="5">
        <f>IF(A61&lt;&gt;"",IF(B61="Deposit",-C61,IF(B61="Withdrawal",C61,0)),IF(A60&lt;&gt;"",'Summary'!$B$4,""))</f>
        <v/>
      </c>
      <c r="G61" s="7">
        <f>IF(A61&lt;&gt;"",A61,IF(A60&lt;&gt;"",TODAY(),""))</f>
        <v/>
      </c>
    </row>
    <row r="62">
      <c r="A62" s="4" t="n"/>
      <c r="C62" s="6" t="n"/>
      <c r="E62" s="5">
        <f>IF(OR(B62="Deposit",B62="Dividend",B62="Coupon"),C62,IF(OR(B62="Withdrawal",B62="Tax",B62="Fee"),-C62,""))</f>
        <v/>
      </c>
      <c r="F62" s="5">
        <f>IF(A62&lt;&gt;"",IF(B62="Deposit",-C62,IF(B62="Withdrawal",C62,0)),IF(A61&lt;&gt;"",'Summary'!$B$4,""))</f>
        <v/>
      </c>
      <c r="G62" s="7">
        <f>IF(A62&lt;&gt;"",A62,IF(A61&lt;&gt;"",TODAY(),""))</f>
        <v/>
      </c>
    </row>
    <row r="63">
      <c r="A63" s="4" t="n"/>
      <c r="C63" s="6" t="n"/>
      <c r="E63" s="5">
        <f>IF(OR(B63="Deposit",B63="Dividend",B63="Coupon"),C63,IF(OR(B63="Withdrawal",B63="Tax",B63="Fee"),-C63,""))</f>
        <v/>
      </c>
      <c r="F63" s="5">
        <f>IF(A63&lt;&gt;"",IF(B63="Deposit",-C63,IF(B63="Withdrawal",C63,0)),IF(A62&lt;&gt;"",'Summary'!$B$4,""))</f>
        <v/>
      </c>
      <c r="G63" s="7">
        <f>IF(A63&lt;&gt;"",A63,IF(A62&lt;&gt;"",TODAY(),""))</f>
        <v/>
      </c>
    </row>
    <row r="64">
      <c r="A64" s="4" t="n"/>
      <c r="C64" s="6" t="n"/>
      <c r="E64" s="5">
        <f>IF(OR(B64="Deposit",B64="Dividend",B64="Coupon"),C64,IF(OR(B64="Withdrawal",B64="Tax",B64="Fee"),-C64,""))</f>
        <v/>
      </c>
      <c r="F64" s="5">
        <f>IF(A64&lt;&gt;"",IF(B64="Deposit",-C64,IF(B64="Withdrawal",C64,0)),IF(A63&lt;&gt;"",'Summary'!$B$4,""))</f>
        <v/>
      </c>
      <c r="G64" s="7">
        <f>IF(A64&lt;&gt;"",A64,IF(A63&lt;&gt;"",TODAY(),""))</f>
        <v/>
      </c>
    </row>
    <row r="65">
      <c r="A65" s="4" t="n"/>
      <c r="C65" s="6" t="n"/>
      <c r="E65" s="5">
        <f>IF(OR(B65="Deposit",B65="Dividend",B65="Coupon"),C65,IF(OR(B65="Withdrawal",B65="Tax",B65="Fee"),-C65,""))</f>
        <v/>
      </c>
      <c r="F65" s="5">
        <f>IF(A65&lt;&gt;"",IF(B65="Deposit",-C65,IF(B65="Withdrawal",C65,0)),IF(A64&lt;&gt;"",'Summary'!$B$4,""))</f>
        <v/>
      </c>
      <c r="G65" s="7">
        <f>IF(A65&lt;&gt;"",A65,IF(A64&lt;&gt;"",TODAY(),""))</f>
        <v/>
      </c>
    </row>
    <row r="66">
      <c r="A66" s="4" t="n"/>
      <c r="C66" s="6" t="n"/>
      <c r="E66" s="5">
        <f>IF(OR(B66="Deposit",B66="Dividend",B66="Coupon"),C66,IF(OR(B66="Withdrawal",B66="Tax",B66="Fee"),-C66,""))</f>
        <v/>
      </c>
      <c r="F66" s="5">
        <f>IF(A66&lt;&gt;"",IF(B66="Deposit",-C66,IF(B66="Withdrawal",C66,0)),IF(A65&lt;&gt;"",'Summary'!$B$4,""))</f>
        <v/>
      </c>
      <c r="G66" s="7">
        <f>IF(A66&lt;&gt;"",A66,IF(A65&lt;&gt;"",TODAY(),""))</f>
        <v/>
      </c>
    </row>
    <row r="67">
      <c r="A67" s="4" t="n"/>
      <c r="C67" s="6" t="n"/>
      <c r="E67" s="5">
        <f>IF(OR(B67="Deposit",B67="Dividend",B67="Coupon"),C67,IF(OR(B67="Withdrawal",B67="Tax",B67="Fee"),-C67,""))</f>
        <v/>
      </c>
      <c r="F67" s="5">
        <f>IF(A67&lt;&gt;"",IF(B67="Deposit",-C67,IF(B67="Withdrawal",C67,0)),IF(A66&lt;&gt;"",'Summary'!$B$4,""))</f>
        <v/>
      </c>
      <c r="G67" s="7">
        <f>IF(A67&lt;&gt;"",A67,IF(A66&lt;&gt;"",TODAY(),""))</f>
        <v/>
      </c>
    </row>
    <row r="68">
      <c r="A68" s="4" t="n"/>
      <c r="C68" s="6" t="n"/>
      <c r="E68" s="5">
        <f>IF(OR(B68="Deposit",B68="Dividend",B68="Coupon"),C68,IF(OR(B68="Withdrawal",B68="Tax",B68="Fee"),-C68,""))</f>
        <v/>
      </c>
      <c r="F68" s="5">
        <f>IF(A68&lt;&gt;"",IF(B68="Deposit",-C68,IF(B68="Withdrawal",C68,0)),IF(A67&lt;&gt;"",'Summary'!$B$4,""))</f>
        <v/>
      </c>
      <c r="G68" s="7">
        <f>IF(A68&lt;&gt;"",A68,IF(A67&lt;&gt;"",TODAY(),""))</f>
        <v/>
      </c>
    </row>
    <row r="69">
      <c r="A69" s="4" t="n"/>
      <c r="C69" s="6" t="n"/>
      <c r="E69" s="5">
        <f>IF(OR(B69="Deposit",B69="Dividend",B69="Coupon"),C69,IF(OR(B69="Withdrawal",B69="Tax",B69="Fee"),-C69,""))</f>
        <v/>
      </c>
      <c r="F69" s="5">
        <f>IF(A69&lt;&gt;"",IF(B69="Deposit",-C69,IF(B69="Withdrawal",C69,0)),IF(A68&lt;&gt;"",'Summary'!$B$4,""))</f>
        <v/>
      </c>
      <c r="G69" s="7">
        <f>IF(A69&lt;&gt;"",A69,IF(A68&lt;&gt;"",TODAY(),""))</f>
        <v/>
      </c>
    </row>
    <row r="70">
      <c r="A70" s="4" t="n"/>
      <c r="C70" s="6" t="n"/>
      <c r="E70" s="5">
        <f>IF(OR(B70="Deposit",B70="Dividend",B70="Coupon"),C70,IF(OR(B70="Withdrawal",B70="Tax",B70="Fee"),-C70,""))</f>
        <v/>
      </c>
      <c r="F70" s="5">
        <f>IF(A70&lt;&gt;"",IF(B70="Deposit",-C70,IF(B70="Withdrawal",C70,0)),IF(A69&lt;&gt;"",'Summary'!$B$4,""))</f>
        <v/>
      </c>
      <c r="G70" s="7">
        <f>IF(A70&lt;&gt;"",A70,IF(A69&lt;&gt;"",TODAY(),""))</f>
        <v/>
      </c>
    </row>
    <row r="71">
      <c r="A71" s="4" t="n"/>
      <c r="C71" s="6" t="n"/>
      <c r="E71" s="5">
        <f>IF(OR(B71="Deposit",B71="Dividend",B71="Coupon"),C71,IF(OR(B71="Withdrawal",B71="Tax",B71="Fee"),-C71,""))</f>
        <v/>
      </c>
      <c r="F71" s="5">
        <f>IF(A71&lt;&gt;"",IF(B71="Deposit",-C71,IF(B71="Withdrawal",C71,0)),IF(A70&lt;&gt;"",'Summary'!$B$4,""))</f>
        <v/>
      </c>
      <c r="G71" s="7">
        <f>IF(A71&lt;&gt;"",A71,IF(A70&lt;&gt;"",TODAY(),""))</f>
        <v/>
      </c>
    </row>
    <row r="72">
      <c r="A72" s="4" t="n"/>
      <c r="C72" s="6" t="n"/>
      <c r="E72" s="5">
        <f>IF(OR(B72="Deposit",B72="Dividend",B72="Coupon"),C72,IF(OR(B72="Withdrawal",B72="Tax",B72="Fee"),-C72,""))</f>
        <v/>
      </c>
      <c r="F72" s="5">
        <f>IF(A72&lt;&gt;"",IF(B72="Deposit",-C72,IF(B72="Withdrawal",C72,0)),IF(A71&lt;&gt;"",'Summary'!$B$4,""))</f>
        <v/>
      </c>
      <c r="G72" s="7">
        <f>IF(A72&lt;&gt;"",A72,IF(A71&lt;&gt;"",TODAY(),""))</f>
        <v/>
      </c>
    </row>
    <row r="73">
      <c r="A73" s="4" t="n"/>
      <c r="C73" s="6" t="n"/>
      <c r="E73" s="5">
        <f>IF(OR(B73="Deposit",B73="Dividend",B73="Coupon"),C73,IF(OR(B73="Withdrawal",B73="Tax",B73="Fee"),-C73,""))</f>
        <v/>
      </c>
      <c r="F73" s="5">
        <f>IF(A73&lt;&gt;"",IF(B73="Deposit",-C73,IF(B73="Withdrawal",C73,0)),IF(A72&lt;&gt;"",'Summary'!$B$4,""))</f>
        <v/>
      </c>
      <c r="G73" s="7">
        <f>IF(A73&lt;&gt;"",A73,IF(A72&lt;&gt;"",TODAY(),""))</f>
        <v/>
      </c>
    </row>
    <row r="74">
      <c r="A74" s="4" t="n"/>
      <c r="C74" s="6" t="n"/>
      <c r="E74" s="5">
        <f>IF(OR(B74="Deposit",B74="Dividend",B74="Coupon"),C74,IF(OR(B74="Withdrawal",B74="Tax",B74="Fee"),-C74,""))</f>
        <v/>
      </c>
      <c r="F74" s="5">
        <f>IF(A74&lt;&gt;"",IF(B74="Deposit",-C74,IF(B74="Withdrawal",C74,0)),IF(A73&lt;&gt;"",'Summary'!$B$4,""))</f>
        <v/>
      </c>
      <c r="G74" s="7">
        <f>IF(A74&lt;&gt;"",A74,IF(A73&lt;&gt;"",TODAY(),""))</f>
        <v/>
      </c>
    </row>
    <row r="75">
      <c r="A75" s="4" t="n"/>
      <c r="C75" s="6" t="n"/>
      <c r="E75" s="5">
        <f>IF(OR(B75="Deposit",B75="Dividend",B75="Coupon"),C75,IF(OR(B75="Withdrawal",B75="Tax",B75="Fee"),-C75,""))</f>
        <v/>
      </c>
      <c r="F75" s="5">
        <f>IF(A75&lt;&gt;"",IF(B75="Deposit",-C75,IF(B75="Withdrawal",C75,0)),IF(A74&lt;&gt;"",'Summary'!$B$4,""))</f>
        <v/>
      </c>
      <c r="G75" s="7">
        <f>IF(A75&lt;&gt;"",A75,IF(A74&lt;&gt;"",TODAY(),""))</f>
        <v/>
      </c>
    </row>
    <row r="76">
      <c r="A76" s="4" t="n"/>
      <c r="C76" s="6" t="n"/>
      <c r="E76" s="5">
        <f>IF(OR(B76="Deposit",B76="Dividend",B76="Coupon"),C76,IF(OR(B76="Withdrawal",B76="Tax",B76="Fee"),-C76,""))</f>
        <v/>
      </c>
      <c r="F76" s="5">
        <f>IF(A76&lt;&gt;"",IF(B76="Deposit",-C76,IF(B76="Withdrawal",C76,0)),IF(A75&lt;&gt;"",'Summary'!$B$4,""))</f>
        <v/>
      </c>
      <c r="G76" s="7">
        <f>IF(A76&lt;&gt;"",A76,IF(A75&lt;&gt;"",TODAY(),""))</f>
        <v/>
      </c>
    </row>
    <row r="77">
      <c r="A77" s="4" t="n"/>
      <c r="C77" s="6" t="n"/>
      <c r="E77" s="5">
        <f>IF(OR(B77="Deposit",B77="Dividend",B77="Coupon"),C77,IF(OR(B77="Withdrawal",B77="Tax",B77="Fee"),-C77,""))</f>
        <v/>
      </c>
      <c r="F77" s="5">
        <f>IF(A77&lt;&gt;"",IF(B77="Deposit",-C77,IF(B77="Withdrawal",C77,0)),IF(A76&lt;&gt;"",'Summary'!$B$4,""))</f>
        <v/>
      </c>
      <c r="G77" s="7">
        <f>IF(A77&lt;&gt;"",A77,IF(A76&lt;&gt;"",TODAY(),""))</f>
        <v/>
      </c>
    </row>
    <row r="78">
      <c r="A78" s="4" t="n"/>
      <c r="C78" s="6" t="n"/>
      <c r="E78" s="5">
        <f>IF(OR(B78="Deposit",B78="Dividend",B78="Coupon"),C78,IF(OR(B78="Withdrawal",B78="Tax",B78="Fee"),-C78,""))</f>
        <v/>
      </c>
      <c r="F78" s="5">
        <f>IF(A78&lt;&gt;"",IF(B78="Deposit",-C78,IF(B78="Withdrawal",C78,0)),IF(A77&lt;&gt;"",'Summary'!$B$4,""))</f>
        <v/>
      </c>
      <c r="G78" s="7">
        <f>IF(A78&lt;&gt;"",A78,IF(A77&lt;&gt;"",TODAY(),""))</f>
        <v/>
      </c>
    </row>
    <row r="79">
      <c r="A79" s="4" t="n"/>
      <c r="C79" s="6" t="n"/>
      <c r="E79" s="5">
        <f>IF(OR(B79="Deposit",B79="Dividend",B79="Coupon"),C79,IF(OR(B79="Withdrawal",B79="Tax",B79="Fee"),-C79,""))</f>
        <v/>
      </c>
      <c r="F79" s="5">
        <f>IF(A79&lt;&gt;"",IF(B79="Deposit",-C79,IF(B79="Withdrawal",C79,0)),IF(A78&lt;&gt;"",'Summary'!$B$4,""))</f>
        <v/>
      </c>
      <c r="G79" s="7">
        <f>IF(A79&lt;&gt;"",A79,IF(A78&lt;&gt;"",TODAY(),""))</f>
        <v/>
      </c>
    </row>
    <row r="80">
      <c r="A80" s="4" t="n"/>
      <c r="C80" s="6" t="n"/>
      <c r="E80" s="5">
        <f>IF(OR(B80="Deposit",B80="Dividend",B80="Coupon"),C80,IF(OR(B80="Withdrawal",B80="Tax",B80="Fee"),-C80,""))</f>
        <v/>
      </c>
      <c r="F80" s="5">
        <f>IF(A80&lt;&gt;"",IF(B80="Deposit",-C80,IF(B80="Withdrawal",C80,0)),IF(A79&lt;&gt;"",'Summary'!$B$4,""))</f>
        <v/>
      </c>
      <c r="G80" s="7">
        <f>IF(A80&lt;&gt;"",A80,IF(A79&lt;&gt;"",TODAY(),""))</f>
        <v/>
      </c>
    </row>
    <row r="81">
      <c r="A81" s="4" t="n"/>
      <c r="C81" s="6" t="n"/>
      <c r="E81" s="5">
        <f>IF(OR(B81="Deposit",B81="Dividend",B81="Coupon"),C81,IF(OR(B81="Withdrawal",B81="Tax",B81="Fee"),-C81,""))</f>
        <v/>
      </c>
      <c r="F81" s="5">
        <f>IF(A81&lt;&gt;"",IF(B81="Deposit",-C81,IF(B81="Withdrawal",C81,0)),IF(A80&lt;&gt;"",'Summary'!$B$4,""))</f>
        <v/>
      </c>
      <c r="G81" s="7">
        <f>IF(A81&lt;&gt;"",A81,IF(A80&lt;&gt;"",TODAY(),""))</f>
        <v/>
      </c>
    </row>
    <row r="82">
      <c r="A82" s="4" t="n"/>
      <c r="C82" s="6" t="n"/>
      <c r="E82" s="5">
        <f>IF(OR(B82="Deposit",B82="Dividend",B82="Coupon"),C82,IF(OR(B82="Withdrawal",B82="Tax",B82="Fee"),-C82,""))</f>
        <v/>
      </c>
      <c r="F82" s="5">
        <f>IF(A82&lt;&gt;"",IF(B82="Deposit",-C82,IF(B82="Withdrawal",C82,0)),IF(A81&lt;&gt;"",'Summary'!$B$4,""))</f>
        <v/>
      </c>
      <c r="G82" s="7">
        <f>IF(A82&lt;&gt;"",A82,IF(A81&lt;&gt;"",TODAY(),""))</f>
        <v/>
      </c>
    </row>
    <row r="83">
      <c r="A83" s="4" t="n"/>
      <c r="C83" s="6" t="n"/>
      <c r="E83" s="5">
        <f>IF(OR(B83="Deposit",B83="Dividend",B83="Coupon"),C83,IF(OR(B83="Withdrawal",B83="Tax",B83="Fee"),-C83,""))</f>
        <v/>
      </c>
      <c r="F83" s="5">
        <f>IF(A83&lt;&gt;"",IF(B83="Deposit",-C83,IF(B83="Withdrawal",C83,0)),IF(A82&lt;&gt;"",'Summary'!$B$4,""))</f>
        <v/>
      </c>
      <c r="G83" s="7">
        <f>IF(A83&lt;&gt;"",A83,IF(A82&lt;&gt;"",TODAY(),""))</f>
        <v/>
      </c>
    </row>
    <row r="84">
      <c r="A84" s="4" t="n"/>
      <c r="C84" s="6" t="n"/>
      <c r="E84" s="5">
        <f>IF(OR(B84="Deposit",B84="Dividend",B84="Coupon"),C84,IF(OR(B84="Withdrawal",B84="Tax",B84="Fee"),-C84,""))</f>
        <v/>
      </c>
      <c r="F84" s="5">
        <f>IF(A84&lt;&gt;"",IF(B84="Deposit",-C84,IF(B84="Withdrawal",C84,0)),IF(A83&lt;&gt;"",'Summary'!$B$4,""))</f>
        <v/>
      </c>
      <c r="G84" s="7">
        <f>IF(A84&lt;&gt;"",A84,IF(A83&lt;&gt;"",TODAY(),""))</f>
        <v/>
      </c>
    </row>
    <row r="85">
      <c r="A85" s="4" t="n"/>
      <c r="C85" s="6" t="n"/>
      <c r="E85" s="5">
        <f>IF(OR(B85="Deposit",B85="Dividend",B85="Coupon"),C85,IF(OR(B85="Withdrawal",B85="Tax",B85="Fee"),-C85,""))</f>
        <v/>
      </c>
      <c r="F85" s="5">
        <f>IF(A85&lt;&gt;"",IF(B85="Deposit",-C85,IF(B85="Withdrawal",C85,0)),IF(A84&lt;&gt;"",'Summary'!$B$4,""))</f>
        <v/>
      </c>
      <c r="G85" s="7">
        <f>IF(A85&lt;&gt;"",A85,IF(A84&lt;&gt;"",TODAY(),""))</f>
        <v/>
      </c>
    </row>
    <row r="86">
      <c r="A86" s="4" t="n"/>
      <c r="C86" s="6" t="n"/>
      <c r="E86" s="5">
        <f>IF(OR(B86="Deposit",B86="Dividend",B86="Coupon"),C86,IF(OR(B86="Withdrawal",B86="Tax",B86="Fee"),-C86,""))</f>
        <v/>
      </c>
      <c r="F86" s="5">
        <f>IF(A86&lt;&gt;"",IF(B86="Deposit",-C86,IF(B86="Withdrawal",C86,0)),IF(A85&lt;&gt;"",'Summary'!$B$4,""))</f>
        <v/>
      </c>
      <c r="G86" s="7">
        <f>IF(A86&lt;&gt;"",A86,IF(A85&lt;&gt;"",TODAY(),""))</f>
        <v/>
      </c>
    </row>
    <row r="87">
      <c r="A87" s="4" t="n"/>
      <c r="C87" s="6" t="n"/>
      <c r="E87" s="5">
        <f>IF(OR(B87="Deposit",B87="Dividend",B87="Coupon"),C87,IF(OR(B87="Withdrawal",B87="Tax",B87="Fee"),-C87,""))</f>
        <v/>
      </c>
      <c r="F87" s="5">
        <f>IF(A87&lt;&gt;"",IF(B87="Deposit",-C87,IF(B87="Withdrawal",C87,0)),IF(A86&lt;&gt;"",'Summary'!$B$4,""))</f>
        <v/>
      </c>
      <c r="G87" s="7">
        <f>IF(A87&lt;&gt;"",A87,IF(A86&lt;&gt;"",TODAY(),""))</f>
        <v/>
      </c>
    </row>
    <row r="88">
      <c r="A88" s="4" t="n"/>
      <c r="C88" s="6" t="n"/>
      <c r="E88" s="5">
        <f>IF(OR(B88="Deposit",B88="Dividend",B88="Coupon"),C88,IF(OR(B88="Withdrawal",B88="Tax",B88="Fee"),-C88,""))</f>
        <v/>
      </c>
      <c r="F88" s="5">
        <f>IF(A88&lt;&gt;"",IF(B88="Deposit",-C88,IF(B88="Withdrawal",C88,0)),IF(A87&lt;&gt;"",'Summary'!$B$4,""))</f>
        <v/>
      </c>
      <c r="G88" s="7">
        <f>IF(A88&lt;&gt;"",A88,IF(A87&lt;&gt;"",TODAY(),""))</f>
        <v/>
      </c>
    </row>
    <row r="89">
      <c r="A89" s="4" t="n"/>
      <c r="C89" s="6" t="n"/>
      <c r="E89" s="5">
        <f>IF(OR(B89="Deposit",B89="Dividend",B89="Coupon"),C89,IF(OR(B89="Withdrawal",B89="Tax",B89="Fee"),-C89,""))</f>
        <v/>
      </c>
      <c r="F89" s="5">
        <f>IF(A89&lt;&gt;"",IF(B89="Deposit",-C89,IF(B89="Withdrawal",C89,0)),IF(A88&lt;&gt;"",'Summary'!$B$4,""))</f>
        <v/>
      </c>
      <c r="G89" s="7">
        <f>IF(A89&lt;&gt;"",A89,IF(A88&lt;&gt;"",TODAY(),""))</f>
        <v/>
      </c>
    </row>
    <row r="90">
      <c r="A90" s="4" t="n"/>
      <c r="C90" s="6" t="n"/>
      <c r="E90" s="5">
        <f>IF(OR(B90="Deposit",B90="Dividend",B90="Coupon"),C90,IF(OR(B90="Withdrawal",B90="Tax",B90="Fee"),-C90,""))</f>
        <v/>
      </c>
      <c r="F90" s="5">
        <f>IF(A90&lt;&gt;"",IF(B90="Deposit",-C90,IF(B90="Withdrawal",C90,0)),IF(A89&lt;&gt;"",'Summary'!$B$4,""))</f>
        <v/>
      </c>
      <c r="G90" s="7">
        <f>IF(A90&lt;&gt;"",A90,IF(A89&lt;&gt;"",TODAY(),""))</f>
        <v/>
      </c>
    </row>
    <row r="91">
      <c r="A91" s="4" t="n"/>
      <c r="C91" s="6" t="n"/>
      <c r="E91" s="5">
        <f>IF(OR(B91="Deposit",B91="Dividend",B91="Coupon"),C91,IF(OR(B91="Withdrawal",B91="Tax",B91="Fee"),-C91,""))</f>
        <v/>
      </c>
      <c r="F91" s="5">
        <f>IF(A91&lt;&gt;"",IF(B91="Deposit",-C91,IF(B91="Withdrawal",C91,0)),IF(A90&lt;&gt;"",'Summary'!$B$4,""))</f>
        <v/>
      </c>
      <c r="G91" s="7">
        <f>IF(A91&lt;&gt;"",A91,IF(A90&lt;&gt;"",TODAY(),""))</f>
        <v/>
      </c>
    </row>
    <row r="92">
      <c r="A92" s="4" t="n"/>
      <c r="C92" s="6" t="n"/>
      <c r="E92" s="5">
        <f>IF(OR(B92="Deposit",B92="Dividend",B92="Coupon"),C92,IF(OR(B92="Withdrawal",B92="Tax",B92="Fee"),-C92,""))</f>
        <v/>
      </c>
      <c r="F92" s="5">
        <f>IF(A92&lt;&gt;"",IF(B92="Deposit",-C92,IF(B92="Withdrawal",C92,0)),IF(A91&lt;&gt;"",'Summary'!$B$4,""))</f>
        <v/>
      </c>
      <c r="G92" s="7">
        <f>IF(A92&lt;&gt;"",A92,IF(A91&lt;&gt;"",TODAY(),""))</f>
        <v/>
      </c>
    </row>
    <row r="93">
      <c r="A93" s="4" t="n"/>
      <c r="C93" s="6" t="n"/>
      <c r="E93" s="5">
        <f>IF(OR(B93="Deposit",B93="Dividend",B93="Coupon"),C93,IF(OR(B93="Withdrawal",B93="Tax",B93="Fee"),-C93,""))</f>
        <v/>
      </c>
      <c r="F93" s="5">
        <f>IF(A93&lt;&gt;"",IF(B93="Deposit",-C93,IF(B93="Withdrawal",C93,0)),IF(A92&lt;&gt;"",'Summary'!$B$4,""))</f>
        <v/>
      </c>
      <c r="G93" s="7">
        <f>IF(A93&lt;&gt;"",A93,IF(A92&lt;&gt;"",TODAY(),""))</f>
        <v/>
      </c>
    </row>
    <row r="94">
      <c r="A94" s="4" t="n"/>
      <c r="C94" s="6" t="n"/>
      <c r="E94" s="5">
        <f>IF(OR(B94="Deposit",B94="Dividend",B94="Coupon"),C94,IF(OR(B94="Withdrawal",B94="Tax",B94="Fee"),-C94,""))</f>
        <v/>
      </c>
      <c r="F94" s="5">
        <f>IF(A94&lt;&gt;"",IF(B94="Deposit",-C94,IF(B94="Withdrawal",C94,0)),IF(A93&lt;&gt;"",'Summary'!$B$4,""))</f>
        <v/>
      </c>
      <c r="G94" s="7">
        <f>IF(A94&lt;&gt;"",A94,IF(A93&lt;&gt;"",TODAY(),""))</f>
        <v/>
      </c>
    </row>
    <row r="95">
      <c r="A95" s="4" t="n"/>
      <c r="C95" s="6" t="n"/>
      <c r="E95" s="5">
        <f>IF(OR(B95="Deposit",B95="Dividend",B95="Coupon"),C95,IF(OR(B95="Withdrawal",B95="Tax",B95="Fee"),-C95,""))</f>
        <v/>
      </c>
      <c r="F95" s="5">
        <f>IF(A95&lt;&gt;"",IF(B95="Deposit",-C95,IF(B95="Withdrawal",C95,0)),IF(A94&lt;&gt;"",'Summary'!$B$4,""))</f>
        <v/>
      </c>
      <c r="G95" s="7">
        <f>IF(A95&lt;&gt;"",A95,IF(A94&lt;&gt;"",TODAY(),""))</f>
        <v/>
      </c>
    </row>
    <row r="96">
      <c r="A96" s="4" t="n"/>
      <c r="C96" s="6" t="n"/>
      <c r="E96" s="5">
        <f>IF(OR(B96="Deposit",B96="Dividend",B96="Coupon"),C96,IF(OR(B96="Withdrawal",B96="Tax",B96="Fee"),-C96,""))</f>
        <v/>
      </c>
      <c r="F96" s="5">
        <f>IF(A96&lt;&gt;"",IF(B96="Deposit",-C96,IF(B96="Withdrawal",C96,0)),IF(A95&lt;&gt;"",'Summary'!$B$4,""))</f>
        <v/>
      </c>
      <c r="G96" s="7">
        <f>IF(A96&lt;&gt;"",A96,IF(A95&lt;&gt;"",TODAY(),""))</f>
        <v/>
      </c>
    </row>
    <row r="97">
      <c r="A97" s="4" t="n"/>
      <c r="C97" s="6" t="n"/>
      <c r="E97" s="5">
        <f>IF(OR(B97="Deposit",B97="Dividend",B97="Coupon"),C97,IF(OR(B97="Withdrawal",B97="Tax",B97="Fee"),-C97,""))</f>
        <v/>
      </c>
      <c r="F97" s="5">
        <f>IF(A97&lt;&gt;"",IF(B97="Deposit",-C97,IF(B97="Withdrawal",C97,0)),IF(A96&lt;&gt;"",'Summary'!$B$4,""))</f>
        <v/>
      </c>
      <c r="G97" s="7">
        <f>IF(A97&lt;&gt;"",A97,IF(A96&lt;&gt;"",TODAY(),""))</f>
        <v/>
      </c>
    </row>
    <row r="98">
      <c r="A98" s="4" t="n"/>
      <c r="C98" s="6" t="n"/>
      <c r="E98" s="5">
        <f>IF(OR(B98="Deposit",B98="Dividend",B98="Coupon"),C98,IF(OR(B98="Withdrawal",B98="Tax",B98="Fee"),-C98,""))</f>
        <v/>
      </c>
      <c r="F98" s="5">
        <f>IF(A98&lt;&gt;"",IF(B98="Deposit",-C98,IF(B98="Withdrawal",C98,0)),IF(A97&lt;&gt;"",'Summary'!$B$4,""))</f>
        <v/>
      </c>
      <c r="G98" s="7">
        <f>IF(A98&lt;&gt;"",A98,IF(A97&lt;&gt;"",TODAY(),""))</f>
        <v/>
      </c>
    </row>
    <row r="99">
      <c r="A99" s="4" t="n"/>
      <c r="C99" s="6" t="n"/>
      <c r="E99" s="5">
        <f>IF(OR(B99="Deposit",B99="Dividend",B99="Coupon"),C99,IF(OR(B99="Withdrawal",B99="Tax",B99="Fee"),-C99,""))</f>
        <v/>
      </c>
      <c r="F99" s="5">
        <f>IF(A99&lt;&gt;"",IF(B99="Deposit",-C99,IF(B99="Withdrawal",C99,0)),IF(A98&lt;&gt;"",'Summary'!$B$4,""))</f>
        <v/>
      </c>
      <c r="G99" s="7">
        <f>IF(A99&lt;&gt;"",A99,IF(A98&lt;&gt;"",TODAY(),""))</f>
        <v/>
      </c>
    </row>
    <row r="100">
      <c r="A100" s="4" t="n"/>
      <c r="C100" s="6" t="n"/>
      <c r="E100" s="5">
        <f>IF(OR(B100="Deposit",B100="Dividend",B100="Coupon"),C100,IF(OR(B100="Withdrawal",B100="Tax",B100="Fee"),-C100,""))</f>
        <v/>
      </c>
      <c r="F100" s="5">
        <f>IF(A100&lt;&gt;"",IF(B100="Deposit",-C100,IF(B100="Withdrawal",C100,0)),IF(A99&lt;&gt;"",'Summary'!$B$4,""))</f>
        <v/>
      </c>
      <c r="G100" s="7">
        <f>IF(A100&lt;&gt;"",A100,IF(A99&lt;&gt;"",TODAY(),""))</f>
        <v/>
      </c>
    </row>
    <row r="101">
      <c r="A101" s="4" t="n"/>
      <c r="C101" s="6" t="n"/>
      <c r="E101" s="5">
        <f>IF(OR(B101="Deposit",B101="Dividend",B101="Coupon"),C101,IF(OR(B101="Withdrawal",B101="Tax",B101="Fee"),-C101,""))</f>
        <v/>
      </c>
      <c r="F101" s="5">
        <f>IF(A101&lt;&gt;"",IF(B101="Deposit",-C101,IF(B101="Withdrawal",C101,0)),IF(A100&lt;&gt;"",'Summary'!$B$4,""))</f>
        <v/>
      </c>
      <c r="G101" s="7">
        <f>IF(A101&lt;&gt;"",A101,IF(A100&lt;&gt;"",TODAY(),""))</f>
        <v/>
      </c>
    </row>
    <row r="102">
      <c r="A102" s="4" t="n"/>
      <c r="C102" s="6" t="n"/>
      <c r="E102" s="5">
        <f>IF(OR(B102="Deposit",B102="Dividend",B102="Coupon"),C102,IF(OR(B102="Withdrawal",B102="Tax",B102="Fee"),-C102,""))</f>
        <v/>
      </c>
      <c r="F102" s="5">
        <f>IF(A102&lt;&gt;"",IF(B102="Deposit",-C102,IF(B102="Withdrawal",C102,0)),IF(A101&lt;&gt;"",'Summary'!$B$4,""))</f>
        <v/>
      </c>
      <c r="G102" s="7">
        <f>IF(A102&lt;&gt;"",A102,IF(A101&lt;&gt;"",TODAY(),""))</f>
        <v/>
      </c>
    </row>
    <row r="103">
      <c r="A103" s="4" t="n"/>
      <c r="C103" s="6" t="n"/>
      <c r="E103" s="5">
        <f>IF(OR(B103="Deposit",B103="Dividend",B103="Coupon"),C103,IF(OR(B103="Withdrawal",B103="Tax",B103="Fee"),-C103,""))</f>
        <v/>
      </c>
      <c r="F103" s="5">
        <f>IF(A103&lt;&gt;"",IF(B103="Deposit",-C103,IF(B103="Withdrawal",C103,0)),IF(A102&lt;&gt;"",'Summary'!$B$4,""))</f>
        <v/>
      </c>
      <c r="G103" s="7">
        <f>IF(A103&lt;&gt;"",A103,IF(A102&lt;&gt;"",TODAY(),""))</f>
        <v/>
      </c>
    </row>
    <row r="104">
      <c r="A104" s="4" t="n"/>
      <c r="C104" s="6" t="n"/>
      <c r="E104" s="5">
        <f>IF(OR(B104="Deposit",B104="Dividend",B104="Coupon"),C104,IF(OR(B104="Withdrawal",B104="Tax",B104="Fee"),-C104,""))</f>
        <v/>
      </c>
      <c r="F104" s="5">
        <f>IF(A104&lt;&gt;"",IF(B104="Deposit",-C104,IF(B104="Withdrawal",C104,0)),IF(A103&lt;&gt;"",'Summary'!$B$4,""))</f>
        <v/>
      </c>
      <c r="G104" s="7">
        <f>IF(A104&lt;&gt;"",A104,IF(A103&lt;&gt;"",TODAY(),""))</f>
        <v/>
      </c>
    </row>
    <row r="105">
      <c r="A105" s="4" t="n"/>
      <c r="C105" s="6" t="n"/>
      <c r="E105" s="5">
        <f>IF(OR(B105="Deposit",B105="Dividend",B105="Coupon"),C105,IF(OR(B105="Withdrawal",B105="Tax",B105="Fee"),-C105,""))</f>
        <v/>
      </c>
      <c r="F105" s="5">
        <f>IF(A105&lt;&gt;"",IF(B105="Deposit",-C105,IF(B105="Withdrawal",C105,0)),IF(A104&lt;&gt;"",'Summary'!$B$4,""))</f>
        <v/>
      </c>
      <c r="G105" s="7">
        <f>IF(A105&lt;&gt;"",A105,IF(A104&lt;&gt;"",TODAY(),""))</f>
        <v/>
      </c>
    </row>
    <row r="106">
      <c r="A106" s="4" t="n"/>
      <c r="C106" s="6" t="n"/>
      <c r="E106" s="5">
        <f>IF(OR(B106="Deposit",B106="Dividend",B106="Coupon"),C106,IF(OR(B106="Withdrawal",B106="Tax",B106="Fee"),-C106,""))</f>
        <v/>
      </c>
      <c r="F106" s="5">
        <f>IF(A106&lt;&gt;"",IF(B106="Deposit",-C106,IF(B106="Withdrawal",C106,0)),IF(A105&lt;&gt;"",'Summary'!$B$4,""))</f>
        <v/>
      </c>
      <c r="G106" s="7">
        <f>IF(A106&lt;&gt;"",A106,IF(A105&lt;&gt;"",TODAY(),""))</f>
        <v/>
      </c>
    </row>
    <row r="107">
      <c r="A107" s="4" t="n"/>
      <c r="C107" s="6" t="n"/>
      <c r="E107" s="5">
        <f>IF(OR(B107="Deposit",B107="Dividend",B107="Coupon"),C107,IF(OR(B107="Withdrawal",B107="Tax",B107="Fee"),-C107,""))</f>
        <v/>
      </c>
      <c r="F107" s="5">
        <f>IF(A107&lt;&gt;"",IF(B107="Deposit",-C107,IF(B107="Withdrawal",C107,0)),IF(A106&lt;&gt;"",'Summary'!$B$4,""))</f>
        <v/>
      </c>
      <c r="G107" s="7">
        <f>IF(A107&lt;&gt;"",A107,IF(A106&lt;&gt;"",TODAY(),""))</f>
        <v/>
      </c>
    </row>
    <row r="108">
      <c r="A108" s="4" t="n"/>
      <c r="C108" s="6" t="n"/>
      <c r="E108" s="5">
        <f>IF(OR(B108="Deposit",B108="Dividend",B108="Coupon"),C108,IF(OR(B108="Withdrawal",B108="Tax",B108="Fee"),-C108,""))</f>
        <v/>
      </c>
      <c r="F108" s="5">
        <f>IF(A108&lt;&gt;"",IF(B108="Deposit",-C108,IF(B108="Withdrawal",C108,0)),IF(A107&lt;&gt;"",'Summary'!$B$4,""))</f>
        <v/>
      </c>
      <c r="G108" s="7">
        <f>IF(A108&lt;&gt;"",A108,IF(A107&lt;&gt;"",TODAY(),""))</f>
        <v/>
      </c>
    </row>
    <row r="109">
      <c r="A109" s="4" t="n"/>
      <c r="C109" s="6" t="n"/>
      <c r="E109" s="5">
        <f>IF(OR(B109="Deposit",B109="Dividend",B109="Coupon"),C109,IF(OR(B109="Withdrawal",B109="Tax",B109="Fee"),-C109,""))</f>
        <v/>
      </c>
      <c r="F109" s="5">
        <f>IF(A109&lt;&gt;"",IF(B109="Deposit",-C109,IF(B109="Withdrawal",C109,0)),IF(A108&lt;&gt;"",'Summary'!$B$4,""))</f>
        <v/>
      </c>
      <c r="G109" s="7">
        <f>IF(A109&lt;&gt;"",A109,IF(A108&lt;&gt;"",TODAY(),""))</f>
        <v/>
      </c>
    </row>
    <row r="110">
      <c r="A110" s="4" t="n"/>
      <c r="C110" s="6" t="n"/>
      <c r="E110" s="5">
        <f>IF(OR(B110="Deposit",B110="Dividend",B110="Coupon"),C110,IF(OR(B110="Withdrawal",B110="Tax",B110="Fee"),-C110,""))</f>
        <v/>
      </c>
      <c r="F110" s="5">
        <f>IF(A110&lt;&gt;"",IF(B110="Deposit",-C110,IF(B110="Withdrawal",C110,0)),IF(A109&lt;&gt;"",'Summary'!$B$4,""))</f>
        <v/>
      </c>
      <c r="G110" s="7">
        <f>IF(A110&lt;&gt;"",A110,IF(A109&lt;&gt;"",TODAY(),""))</f>
        <v/>
      </c>
    </row>
    <row r="111">
      <c r="A111" s="4" t="n"/>
      <c r="C111" s="6" t="n"/>
      <c r="E111" s="5">
        <f>IF(OR(B111="Deposit",B111="Dividend",B111="Coupon"),C111,IF(OR(B111="Withdrawal",B111="Tax",B111="Fee"),-C111,""))</f>
        <v/>
      </c>
      <c r="F111" s="5">
        <f>IF(A111&lt;&gt;"",IF(B111="Deposit",-C111,IF(B111="Withdrawal",C111,0)),IF(A110&lt;&gt;"",'Summary'!$B$4,""))</f>
        <v/>
      </c>
      <c r="G111" s="7">
        <f>IF(A111&lt;&gt;"",A111,IF(A110&lt;&gt;"",TODAY(),""))</f>
        <v/>
      </c>
    </row>
    <row r="112">
      <c r="A112" s="4" t="n"/>
      <c r="C112" s="6" t="n"/>
      <c r="E112" s="5">
        <f>IF(OR(B112="Deposit",B112="Dividend",B112="Coupon"),C112,IF(OR(B112="Withdrawal",B112="Tax",B112="Fee"),-C112,""))</f>
        <v/>
      </c>
      <c r="F112" s="5">
        <f>IF(A112&lt;&gt;"",IF(B112="Deposit",-C112,IF(B112="Withdrawal",C112,0)),IF(A111&lt;&gt;"",'Summary'!$B$4,""))</f>
        <v/>
      </c>
      <c r="G112" s="7">
        <f>IF(A112&lt;&gt;"",A112,IF(A111&lt;&gt;"",TODAY(),""))</f>
        <v/>
      </c>
    </row>
    <row r="113">
      <c r="A113" s="4" t="n"/>
      <c r="C113" s="6" t="n"/>
      <c r="E113" s="5">
        <f>IF(OR(B113="Deposit",B113="Dividend",B113="Coupon"),C113,IF(OR(B113="Withdrawal",B113="Tax",B113="Fee"),-C113,""))</f>
        <v/>
      </c>
      <c r="F113" s="5">
        <f>IF(A113&lt;&gt;"",IF(B113="Deposit",-C113,IF(B113="Withdrawal",C113,0)),IF(A112&lt;&gt;"",'Summary'!$B$4,""))</f>
        <v/>
      </c>
      <c r="G113" s="7">
        <f>IF(A113&lt;&gt;"",A113,IF(A112&lt;&gt;"",TODAY(),""))</f>
        <v/>
      </c>
    </row>
    <row r="114">
      <c r="A114" s="4" t="n"/>
      <c r="C114" s="6" t="n"/>
      <c r="E114" s="5">
        <f>IF(OR(B114="Deposit",B114="Dividend",B114="Coupon"),C114,IF(OR(B114="Withdrawal",B114="Tax",B114="Fee"),-C114,""))</f>
        <v/>
      </c>
      <c r="F114" s="5">
        <f>IF(A114&lt;&gt;"",IF(B114="Deposit",-C114,IF(B114="Withdrawal",C114,0)),IF(A113&lt;&gt;"",'Summary'!$B$4,""))</f>
        <v/>
      </c>
      <c r="G114" s="7">
        <f>IF(A114&lt;&gt;"",A114,IF(A113&lt;&gt;"",TODAY(),""))</f>
        <v/>
      </c>
    </row>
    <row r="115">
      <c r="A115" s="4" t="n"/>
      <c r="C115" s="6" t="n"/>
      <c r="E115" s="5">
        <f>IF(OR(B115="Deposit",B115="Dividend",B115="Coupon"),C115,IF(OR(B115="Withdrawal",B115="Tax",B115="Fee"),-C115,""))</f>
        <v/>
      </c>
      <c r="F115" s="5">
        <f>IF(A115&lt;&gt;"",IF(B115="Deposit",-C115,IF(B115="Withdrawal",C115,0)),IF(A114&lt;&gt;"",'Summary'!$B$4,""))</f>
        <v/>
      </c>
      <c r="G115" s="7">
        <f>IF(A115&lt;&gt;"",A115,IF(A114&lt;&gt;"",TODAY(),""))</f>
        <v/>
      </c>
    </row>
    <row r="116">
      <c r="A116" s="4" t="n"/>
      <c r="C116" s="6" t="n"/>
      <c r="E116" s="5">
        <f>IF(OR(B116="Deposit",B116="Dividend",B116="Coupon"),C116,IF(OR(B116="Withdrawal",B116="Tax",B116="Fee"),-C116,""))</f>
        <v/>
      </c>
      <c r="F116" s="5">
        <f>IF(A116&lt;&gt;"",IF(B116="Deposit",-C116,IF(B116="Withdrawal",C116,0)),IF(A115&lt;&gt;"",'Summary'!$B$4,""))</f>
        <v/>
      </c>
      <c r="G116" s="7">
        <f>IF(A116&lt;&gt;"",A116,IF(A115&lt;&gt;"",TODAY(),""))</f>
        <v/>
      </c>
    </row>
    <row r="117">
      <c r="A117" s="4" t="n"/>
      <c r="C117" s="6" t="n"/>
      <c r="E117" s="5">
        <f>IF(OR(B117="Deposit",B117="Dividend",B117="Coupon"),C117,IF(OR(B117="Withdrawal",B117="Tax",B117="Fee"),-C117,""))</f>
        <v/>
      </c>
      <c r="F117" s="5">
        <f>IF(A117&lt;&gt;"",IF(B117="Deposit",-C117,IF(B117="Withdrawal",C117,0)),IF(A116&lt;&gt;"",'Summary'!$B$4,""))</f>
        <v/>
      </c>
      <c r="G117" s="7">
        <f>IF(A117&lt;&gt;"",A117,IF(A116&lt;&gt;"",TODAY(),""))</f>
        <v/>
      </c>
    </row>
    <row r="118">
      <c r="A118" s="4" t="n"/>
      <c r="C118" s="6" t="n"/>
      <c r="E118" s="5">
        <f>IF(OR(B118="Deposit",B118="Dividend",B118="Coupon"),C118,IF(OR(B118="Withdrawal",B118="Tax",B118="Fee"),-C118,""))</f>
        <v/>
      </c>
      <c r="F118" s="5">
        <f>IF(A118&lt;&gt;"",IF(B118="Deposit",-C118,IF(B118="Withdrawal",C118,0)),IF(A117&lt;&gt;"",'Summary'!$B$4,""))</f>
        <v/>
      </c>
      <c r="G118" s="7">
        <f>IF(A118&lt;&gt;"",A118,IF(A117&lt;&gt;"",TODAY(),""))</f>
        <v/>
      </c>
    </row>
    <row r="119">
      <c r="A119" s="4" t="n"/>
      <c r="C119" s="6" t="n"/>
      <c r="E119" s="5">
        <f>IF(OR(B119="Deposit",B119="Dividend",B119="Coupon"),C119,IF(OR(B119="Withdrawal",B119="Tax",B119="Fee"),-C119,""))</f>
        <v/>
      </c>
      <c r="F119" s="5">
        <f>IF(A119&lt;&gt;"",IF(B119="Deposit",-C119,IF(B119="Withdrawal",C119,0)),IF(A118&lt;&gt;"",'Summary'!$B$4,""))</f>
        <v/>
      </c>
      <c r="G119" s="7">
        <f>IF(A119&lt;&gt;"",A119,IF(A118&lt;&gt;"",TODAY(),""))</f>
        <v/>
      </c>
    </row>
    <row r="120">
      <c r="A120" s="4" t="n"/>
      <c r="C120" s="6" t="n"/>
      <c r="E120" s="5">
        <f>IF(OR(B120="Deposit",B120="Dividend",B120="Coupon"),C120,IF(OR(B120="Withdrawal",B120="Tax",B120="Fee"),-C120,""))</f>
        <v/>
      </c>
      <c r="F120" s="5">
        <f>IF(A120&lt;&gt;"",IF(B120="Deposit",-C120,IF(B120="Withdrawal",C120,0)),IF(A119&lt;&gt;"",'Summary'!$B$4,""))</f>
        <v/>
      </c>
      <c r="G120" s="7">
        <f>IF(A120&lt;&gt;"",A120,IF(A119&lt;&gt;"",TODAY(),""))</f>
        <v/>
      </c>
    </row>
    <row r="121">
      <c r="A121" s="4" t="n"/>
      <c r="C121" s="6" t="n"/>
      <c r="E121" s="5">
        <f>IF(OR(B121="Deposit",B121="Dividend",B121="Coupon"),C121,IF(OR(B121="Withdrawal",B121="Tax",B121="Fee"),-C121,""))</f>
        <v/>
      </c>
      <c r="F121" s="5">
        <f>IF(A121&lt;&gt;"",IF(B121="Deposit",-C121,IF(B121="Withdrawal",C121,0)),IF(A120&lt;&gt;"",'Summary'!$B$4,""))</f>
        <v/>
      </c>
      <c r="G121" s="7">
        <f>IF(A121&lt;&gt;"",A121,IF(A120&lt;&gt;"",TODAY(),""))</f>
        <v/>
      </c>
    </row>
    <row r="122">
      <c r="A122" s="4" t="n"/>
      <c r="C122" s="6" t="n"/>
      <c r="E122" s="5">
        <f>IF(OR(B122="Deposit",B122="Dividend",B122="Coupon"),C122,IF(OR(B122="Withdrawal",B122="Tax",B122="Fee"),-C122,""))</f>
        <v/>
      </c>
      <c r="F122" s="5">
        <f>IF(A122&lt;&gt;"",IF(B122="Deposit",-C122,IF(B122="Withdrawal",C122,0)),IF(A121&lt;&gt;"",'Summary'!$B$4,""))</f>
        <v/>
      </c>
      <c r="G122" s="7">
        <f>IF(A122&lt;&gt;"",A122,IF(A121&lt;&gt;"",TODAY(),""))</f>
        <v/>
      </c>
    </row>
    <row r="123">
      <c r="A123" s="4" t="n"/>
      <c r="C123" s="6" t="n"/>
      <c r="E123" s="5">
        <f>IF(OR(B123="Deposit",B123="Dividend",B123="Coupon"),C123,IF(OR(B123="Withdrawal",B123="Tax",B123="Fee"),-C123,""))</f>
        <v/>
      </c>
      <c r="F123" s="5">
        <f>IF(A123&lt;&gt;"",IF(B123="Deposit",-C123,IF(B123="Withdrawal",C123,0)),IF(A122&lt;&gt;"",'Summary'!$B$4,""))</f>
        <v/>
      </c>
      <c r="G123" s="7">
        <f>IF(A123&lt;&gt;"",A123,IF(A122&lt;&gt;"",TODAY(),""))</f>
        <v/>
      </c>
    </row>
    <row r="124">
      <c r="A124" s="4" t="n"/>
      <c r="C124" s="6" t="n"/>
      <c r="E124" s="5">
        <f>IF(OR(B124="Deposit",B124="Dividend",B124="Coupon"),C124,IF(OR(B124="Withdrawal",B124="Tax",B124="Fee"),-C124,""))</f>
        <v/>
      </c>
      <c r="F124" s="5">
        <f>IF(A124&lt;&gt;"",IF(B124="Deposit",-C124,IF(B124="Withdrawal",C124,0)),IF(A123&lt;&gt;"",'Summary'!$B$4,""))</f>
        <v/>
      </c>
      <c r="G124" s="7">
        <f>IF(A124&lt;&gt;"",A124,IF(A123&lt;&gt;"",TODAY(),""))</f>
        <v/>
      </c>
    </row>
    <row r="125">
      <c r="A125" s="4" t="n"/>
      <c r="C125" s="6" t="n"/>
      <c r="E125" s="5">
        <f>IF(OR(B125="Deposit",B125="Dividend",B125="Coupon"),C125,IF(OR(B125="Withdrawal",B125="Tax",B125="Fee"),-C125,""))</f>
        <v/>
      </c>
      <c r="F125" s="5">
        <f>IF(A125&lt;&gt;"",IF(B125="Deposit",-C125,IF(B125="Withdrawal",C125,0)),IF(A124&lt;&gt;"",'Summary'!$B$4,""))</f>
        <v/>
      </c>
      <c r="G125" s="7">
        <f>IF(A125&lt;&gt;"",A125,IF(A124&lt;&gt;"",TODAY(),""))</f>
        <v/>
      </c>
    </row>
    <row r="126">
      <c r="A126" s="4" t="n"/>
      <c r="C126" s="6" t="n"/>
      <c r="E126" s="5">
        <f>IF(OR(B126="Deposit",B126="Dividend",B126="Coupon"),C126,IF(OR(B126="Withdrawal",B126="Tax",B126="Fee"),-C126,""))</f>
        <v/>
      </c>
      <c r="F126" s="5">
        <f>IF(A126&lt;&gt;"",IF(B126="Deposit",-C126,IF(B126="Withdrawal",C126,0)),IF(A125&lt;&gt;"",'Summary'!$B$4,""))</f>
        <v/>
      </c>
      <c r="G126" s="7">
        <f>IF(A126&lt;&gt;"",A126,IF(A125&lt;&gt;"",TODAY(),""))</f>
        <v/>
      </c>
    </row>
    <row r="127">
      <c r="A127" s="4" t="n"/>
      <c r="C127" s="6" t="n"/>
      <c r="E127" s="5">
        <f>IF(OR(B127="Deposit",B127="Dividend",B127="Coupon"),C127,IF(OR(B127="Withdrawal",B127="Tax",B127="Fee"),-C127,""))</f>
        <v/>
      </c>
      <c r="F127" s="5">
        <f>IF(A127&lt;&gt;"",IF(B127="Deposit",-C127,IF(B127="Withdrawal",C127,0)),IF(A126&lt;&gt;"",'Summary'!$B$4,""))</f>
        <v/>
      </c>
      <c r="G127" s="7">
        <f>IF(A127&lt;&gt;"",A127,IF(A126&lt;&gt;"",TODAY(),""))</f>
        <v/>
      </c>
    </row>
    <row r="128">
      <c r="A128" s="4" t="n"/>
      <c r="C128" s="6" t="n"/>
      <c r="E128" s="5">
        <f>IF(OR(B128="Deposit",B128="Dividend",B128="Coupon"),C128,IF(OR(B128="Withdrawal",B128="Tax",B128="Fee"),-C128,""))</f>
        <v/>
      </c>
      <c r="F128" s="5">
        <f>IF(A128&lt;&gt;"",IF(B128="Deposit",-C128,IF(B128="Withdrawal",C128,0)),IF(A127&lt;&gt;"",'Summary'!$B$4,""))</f>
        <v/>
      </c>
      <c r="G128" s="7">
        <f>IF(A128&lt;&gt;"",A128,IF(A127&lt;&gt;"",TODAY(),""))</f>
        <v/>
      </c>
    </row>
    <row r="129">
      <c r="A129" s="4" t="n"/>
      <c r="C129" s="6" t="n"/>
      <c r="E129" s="5">
        <f>IF(OR(B129="Deposit",B129="Dividend",B129="Coupon"),C129,IF(OR(B129="Withdrawal",B129="Tax",B129="Fee"),-C129,""))</f>
        <v/>
      </c>
      <c r="F129" s="5">
        <f>IF(A129&lt;&gt;"",IF(B129="Deposit",-C129,IF(B129="Withdrawal",C129,0)),IF(A128&lt;&gt;"",'Summary'!$B$4,""))</f>
        <v/>
      </c>
      <c r="G129" s="7">
        <f>IF(A129&lt;&gt;"",A129,IF(A128&lt;&gt;"",TODAY(),""))</f>
        <v/>
      </c>
    </row>
    <row r="130">
      <c r="A130" s="4" t="n"/>
      <c r="C130" s="6" t="n"/>
      <c r="E130" s="5">
        <f>IF(OR(B130="Deposit",B130="Dividend",B130="Coupon"),C130,IF(OR(B130="Withdrawal",B130="Tax",B130="Fee"),-C130,""))</f>
        <v/>
      </c>
      <c r="F130" s="5">
        <f>IF(A130&lt;&gt;"",IF(B130="Deposit",-C130,IF(B130="Withdrawal",C130,0)),IF(A129&lt;&gt;"",'Summary'!$B$4,""))</f>
        <v/>
      </c>
      <c r="G130" s="7">
        <f>IF(A130&lt;&gt;"",A130,IF(A129&lt;&gt;"",TODAY(),""))</f>
        <v/>
      </c>
    </row>
    <row r="131">
      <c r="A131" s="4" t="n"/>
      <c r="C131" s="6" t="n"/>
      <c r="E131" s="5">
        <f>IF(OR(B131="Deposit",B131="Dividend",B131="Coupon"),C131,IF(OR(B131="Withdrawal",B131="Tax",B131="Fee"),-C131,""))</f>
        <v/>
      </c>
      <c r="F131" s="5">
        <f>IF(A131&lt;&gt;"",IF(B131="Deposit",-C131,IF(B131="Withdrawal",C131,0)),IF(A130&lt;&gt;"",'Summary'!$B$4,""))</f>
        <v/>
      </c>
      <c r="G131" s="7">
        <f>IF(A131&lt;&gt;"",A131,IF(A130&lt;&gt;"",TODAY(),""))</f>
        <v/>
      </c>
    </row>
    <row r="132">
      <c r="A132" s="4" t="n"/>
      <c r="C132" s="6" t="n"/>
      <c r="E132" s="5">
        <f>IF(OR(B132="Deposit",B132="Dividend",B132="Coupon"),C132,IF(OR(B132="Withdrawal",B132="Tax",B132="Fee"),-C132,""))</f>
        <v/>
      </c>
      <c r="F132" s="5">
        <f>IF(A132&lt;&gt;"",IF(B132="Deposit",-C132,IF(B132="Withdrawal",C132,0)),IF(A131&lt;&gt;"",'Summary'!$B$4,""))</f>
        <v/>
      </c>
      <c r="G132" s="7">
        <f>IF(A132&lt;&gt;"",A132,IF(A131&lt;&gt;"",TODAY(),""))</f>
        <v/>
      </c>
    </row>
    <row r="133">
      <c r="A133" s="4" t="n"/>
      <c r="C133" s="6" t="n"/>
      <c r="E133" s="5">
        <f>IF(OR(B133="Deposit",B133="Dividend",B133="Coupon"),C133,IF(OR(B133="Withdrawal",B133="Tax",B133="Fee"),-C133,""))</f>
        <v/>
      </c>
      <c r="F133" s="5">
        <f>IF(A133&lt;&gt;"",IF(B133="Deposit",-C133,IF(B133="Withdrawal",C133,0)),IF(A132&lt;&gt;"",'Summary'!$B$4,""))</f>
        <v/>
      </c>
      <c r="G133" s="7">
        <f>IF(A133&lt;&gt;"",A133,IF(A132&lt;&gt;"",TODAY(),""))</f>
        <v/>
      </c>
    </row>
    <row r="134">
      <c r="A134" s="4" t="n"/>
      <c r="C134" s="6" t="n"/>
      <c r="E134" s="5">
        <f>IF(OR(B134="Deposit",B134="Dividend",B134="Coupon"),C134,IF(OR(B134="Withdrawal",B134="Tax",B134="Fee"),-C134,""))</f>
        <v/>
      </c>
      <c r="F134" s="5">
        <f>IF(A134&lt;&gt;"",IF(B134="Deposit",-C134,IF(B134="Withdrawal",C134,0)),IF(A133&lt;&gt;"",'Summary'!$B$4,""))</f>
        <v/>
      </c>
      <c r="G134" s="7">
        <f>IF(A134&lt;&gt;"",A134,IF(A133&lt;&gt;"",TODAY(),""))</f>
        <v/>
      </c>
    </row>
    <row r="135">
      <c r="A135" s="4" t="n"/>
      <c r="C135" s="6" t="n"/>
      <c r="E135" s="5">
        <f>IF(OR(B135="Deposit",B135="Dividend",B135="Coupon"),C135,IF(OR(B135="Withdrawal",B135="Tax",B135="Fee"),-C135,""))</f>
        <v/>
      </c>
      <c r="F135" s="5">
        <f>IF(A135&lt;&gt;"",IF(B135="Deposit",-C135,IF(B135="Withdrawal",C135,0)),IF(A134&lt;&gt;"",'Summary'!$B$4,""))</f>
        <v/>
      </c>
      <c r="G135" s="7">
        <f>IF(A135&lt;&gt;"",A135,IF(A134&lt;&gt;"",TODAY(),""))</f>
        <v/>
      </c>
    </row>
    <row r="136">
      <c r="A136" s="4" t="n"/>
      <c r="C136" s="6" t="n"/>
      <c r="E136" s="5">
        <f>IF(OR(B136="Deposit",B136="Dividend",B136="Coupon"),C136,IF(OR(B136="Withdrawal",B136="Tax",B136="Fee"),-C136,""))</f>
        <v/>
      </c>
      <c r="F136" s="5">
        <f>IF(A136&lt;&gt;"",IF(B136="Deposit",-C136,IF(B136="Withdrawal",C136,0)),IF(A135&lt;&gt;"",'Summary'!$B$4,""))</f>
        <v/>
      </c>
      <c r="G136" s="7">
        <f>IF(A136&lt;&gt;"",A136,IF(A135&lt;&gt;"",TODAY(),""))</f>
        <v/>
      </c>
    </row>
    <row r="137">
      <c r="A137" s="4" t="n"/>
      <c r="C137" s="6" t="n"/>
      <c r="E137" s="5">
        <f>IF(OR(B137="Deposit",B137="Dividend",B137="Coupon"),C137,IF(OR(B137="Withdrawal",B137="Tax",B137="Fee"),-C137,""))</f>
        <v/>
      </c>
      <c r="F137" s="5">
        <f>IF(A137&lt;&gt;"",IF(B137="Deposit",-C137,IF(B137="Withdrawal",C137,0)),IF(A136&lt;&gt;"",'Summary'!$B$4,""))</f>
        <v/>
      </c>
      <c r="G137" s="7">
        <f>IF(A137&lt;&gt;"",A137,IF(A136&lt;&gt;"",TODAY(),""))</f>
        <v/>
      </c>
    </row>
    <row r="138">
      <c r="A138" s="4" t="n"/>
      <c r="C138" s="6" t="n"/>
      <c r="E138" s="5">
        <f>IF(OR(B138="Deposit",B138="Dividend",B138="Coupon"),C138,IF(OR(B138="Withdrawal",B138="Tax",B138="Fee"),-C138,""))</f>
        <v/>
      </c>
      <c r="F138" s="5">
        <f>IF(A138&lt;&gt;"",IF(B138="Deposit",-C138,IF(B138="Withdrawal",C138,0)),IF(A137&lt;&gt;"",'Summary'!$B$4,""))</f>
        <v/>
      </c>
      <c r="G138" s="7">
        <f>IF(A138&lt;&gt;"",A138,IF(A137&lt;&gt;"",TODAY(),""))</f>
        <v/>
      </c>
    </row>
    <row r="139">
      <c r="A139" s="4" t="n"/>
      <c r="C139" s="6" t="n"/>
      <c r="E139" s="5">
        <f>IF(OR(B139="Deposit",B139="Dividend",B139="Coupon"),C139,IF(OR(B139="Withdrawal",B139="Tax",B139="Fee"),-C139,""))</f>
        <v/>
      </c>
      <c r="F139" s="5">
        <f>IF(A139&lt;&gt;"",IF(B139="Deposit",-C139,IF(B139="Withdrawal",C139,0)),IF(A138&lt;&gt;"",'Summary'!$B$4,""))</f>
        <v/>
      </c>
      <c r="G139" s="7">
        <f>IF(A139&lt;&gt;"",A139,IF(A138&lt;&gt;"",TODAY(),""))</f>
        <v/>
      </c>
    </row>
    <row r="140">
      <c r="A140" s="4" t="n"/>
      <c r="C140" s="6" t="n"/>
      <c r="E140" s="5">
        <f>IF(OR(B140="Deposit",B140="Dividend",B140="Coupon"),C140,IF(OR(B140="Withdrawal",B140="Tax",B140="Fee"),-C140,""))</f>
        <v/>
      </c>
      <c r="F140" s="5">
        <f>IF(A140&lt;&gt;"",IF(B140="Deposit",-C140,IF(B140="Withdrawal",C140,0)),IF(A139&lt;&gt;"",'Summary'!$B$4,""))</f>
        <v/>
      </c>
      <c r="G140" s="7">
        <f>IF(A140&lt;&gt;"",A140,IF(A139&lt;&gt;"",TODAY(),""))</f>
        <v/>
      </c>
    </row>
    <row r="141">
      <c r="A141" s="4" t="n"/>
      <c r="C141" s="6" t="n"/>
      <c r="E141" s="5">
        <f>IF(OR(B141="Deposit",B141="Dividend",B141="Coupon"),C141,IF(OR(B141="Withdrawal",B141="Tax",B141="Fee"),-C141,""))</f>
        <v/>
      </c>
      <c r="F141" s="5">
        <f>IF(A141&lt;&gt;"",IF(B141="Deposit",-C141,IF(B141="Withdrawal",C141,0)),IF(A140&lt;&gt;"",'Summary'!$B$4,""))</f>
        <v/>
      </c>
      <c r="G141" s="7">
        <f>IF(A141&lt;&gt;"",A141,IF(A140&lt;&gt;"",TODAY(),""))</f>
        <v/>
      </c>
    </row>
    <row r="142">
      <c r="A142" s="4" t="n"/>
      <c r="C142" s="6" t="n"/>
      <c r="E142" s="5">
        <f>IF(OR(B142="Deposit",B142="Dividend",B142="Coupon"),C142,IF(OR(B142="Withdrawal",B142="Tax",B142="Fee"),-C142,""))</f>
        <v/>
      </c>
      <c r="F142" s="5">
        <f>IF(A142&lt;&gt;"",IF(B142="Deposit",-C142,IF(B142="Withdrawal",C142,0)),IF(A141&lt;&gt;"",'Summary'!$B$4,""))</f>
        <v/>
      </c>
      <c r="G142" s="7">
        <f>IF(A142&lt;&gt;"",A142,IF(A141&lt;&gt;"",TODAY(),""))</f>
        <v/>
      </c>
    </row>
    <row r="143">
      <c r="A143" s="4" t="n"/>
      <c r="C143" s="6" t="n"/>
      <c r="E143" s="5">
        <f>IF(OR(B143="Deposit",B143="Dividend",B143="Coupon"),C143,IF(OR(B143="Withdrawal",B143="Tax",B143="Fee"),-C143,""))</f>
        <v/>
      </c>
      <c r="F143" s="5">
        <f>IF(A143&lt;&gt;"",IF(B143="Deposit",-C143,IF(B143="Withdrawal",C143,0)),IF(A142&lt;&gt;"",'Summary'!$B$4,""))</f>
        <v/>
      </c>
      <c r="G143" s="7">
        <f>IF(A143&lt;&gt;"",A143,IF(A142&lt;&gt;"",TODAY(),""))</f>
        <v/>
      </c>
    </row>
    <row r="144">
      <c r="A144" s="4" t="n"/>
      <c r="C144" s="6" t="n"/>
      <c r="E144" s="5">
        <f>IF(OR(B144="Deposit",B144="Dividend",B144="Coupon"),C144,IF(OR(B144="Withdrawal",B144="Tax",B144="Fee"),-C144,""))</f>
        <v/>
      </c>
      <c r="F144" s="5">
        <f>IF(A144&lt;&gt;"",IF(B144="Deposit",-C144,IF(B144="Withdrawal",C144,0)),IF(A143&lt;&gt;"",'Summary'!$B$4,""))</f>
        <v/>
      </c>
      <c r="G144" s="7">
        <f>IF(A144&lt;&gt;"",A144,IF(A143&lt;&gt;"",TODAY(),""))</f>
        <v/>
      </c>
    </row>
    <row r="145">
      <c r="A145" s="4" t="n"/>
      <c r="C145" s="6" t="n"/>
      <c r="E145" s="5">
        <f>IF(OR(B145="Deposit",B145="Dividend",B145="Coupon"),C145,IF(OR(B145="Withdrawal",B145="Tax",B145="Fee"),-C145,""))</f>
        <v/>
      </c>
      <c r="F145" s="5">
        <f>IF(A145&lt;&gt;"",IF(B145="Deposit",-C145,IF(B145="Withdrawal",C145,0)),IF(A144&lt;&gt;"",'Summary'!$B$4,""))</f>
        <v/>
      </c>
      <c r="G145" s="7">
        <f>IF(A145&lt;&gt;"",A145,IF(A144&lt;&gt;"",TODAY(),""))</f>
        <v/>
      </c>
    </row>
    <row r="146">
      <c r="A146" s="4" t="n"/>
      <c r="C146" s="6" t="n"/>
      <c r="E146" s="5">
        <f>IF(OR(B146="Deposit",B146="Dividend",B146="Coupon"),C146,IF(OR(B146="Withdrawal",B146="Tax",B146="Fee"),-C146,""))</f>
        <v/>
      </c>
      <c r="F146" s="5">
        <f>IF(A146&lt;&gt;"",IF(B146="Deposit",-C146,IF(B146="Withdrawal",C146,0)),IF(A145&lt;&gt;"",'Summary'!$B$4,""))</f>
        <v/>
      </c>
      <c r="G146" s="7">
        <f>IF(A146&lt;&gt;"",A146,IF(A145&lt;&gt;"",TODAY(),""))</f>
        <v/>
      </c>
    </row>
    <row r="147">
      <c r="A147" s="4" t="n"/>
      <c r="C147" s="6" t="n"/>
      <c r="E147" s="5">
        <f>IF(OR(B147="Deposit",B147="Dividend",B147="Coupon"),C147,IF(OR(B147="Withdrawal",B147="Tax",B147="Fee"),-C147,""))</f>
        <v/>
      </c>
      <c r="F147" s="5">
        <f>IF(A147&lt;&gt;"",IF(B147="Deposit",-C147,IF(B147="Withdrawal",C147,0)),IF(A146&lt;&gt;"",'Summary'!$B$4,""))</f>
        <v/>
      </c>
      <c r="G147" s="7">
        <f>IF(A147&lt;&gt;"",A147,IF(A146&lt;&gt;"",TODAY(),""))</f>
        <v/>
      </c>
    </row>
    <row r="148">
      <c r="A148" s="4" t="n"/>
      <c r="C148" s="6" t="n"/>
      <c r="E148" s="5">
        <f>IF(OR(B148="Deposit",B148="Dividend",B148="Coupon"),C148,IF(OR(B148="Withdrawal",B148="Tax",B148="Fee"),-C148,""))</f>
        <v/>
      </c>
      <c r="F148" s="5">
        <f>IF(A148&lt;&gt;"",IF(B148="Deposit",-C148,IF(B148="Withdrawal",C148,0)),IF(A147&lt;&gt;"",'Summary'!$B$4,""))</f>
        <v/>
      </c>
      <c r="G148" s="7">
        <f>IF(A148&lt;&gt;"",A148,IF(A147&lt;&gt;"",TODAY(),""))</f>
        <v/>
      </c>
    </row>
    <row r="149">
      <c r="A149" s="4" t="n"/>
      <c r="C149" s="6" t="n"/>
      <c r="E149" s="5">
        <f>IF(OR(B149="Deposit",B149="Dividend",B149="Coupon"),C149,IF(OR(B149="Withdrawal",B149="Tax",B149="Fee"),-C149,""))</f>
        <v/>
      </c>
      <c r="F149" s="5">
        <f>IF(A149&lt;&gt;"",IF(B149="Deposit",-C149,IF(B149="Withdrawal",C149,0)),IF(A148&lt;&gt;"",'Summary'!$B$4,""))</f>
        <v/>
      </c>
      <c r="G149" s="7">
        <f>IF(A149&lt;&gt;"",A149,IF(A148&lt;&gt;"",TODAY(),""))</f>
        <v/>
      </c>
    </row>
    <row r="150">
      <c r="A150" s="4" t="n"/>
      <c r="C150" s="6" t="n"/>
      <c r="E150" s="5">
        <f>IF(OR(B150="Deposit",B150="Dividend",B150="Coupon"),C150,IF(OR(B150="Withdrawal",B150="Tax",B150="Fee"),-C150,""))</f>
        <v/>
      </c>
      <c r="F150" s="5">
        <f>IF(A150&lt;&gt;"",IF(B150="Deposit",-C150,IF(B150="Withdrawal",C150,0)),IF(A149&lt;&gt;"",'Summary'!$B$4,""))</f>
        <v/>
      </c>
      <c r="G150" s="7">
        <f>IF(A150&lt;&gt;"",A150,IF(A149&lt;&gt;"",TODAY(),""))</f>
        <v/>
      </c>
    </row>
    <row r="151">
      <c r="A151" s="4" t="n"/>
      <c r="C151" s="6" t="n"/>
      <c r="E151" s="5">
        <f>IF(OR(B151="Deposit",B151="Dividend",B151="Coupon"),C151,IF(OR(B151="Withdrawal",B151="Tax",B151="Fee"),-C151,""))</f>
        <v/>
      </c>
      <c r="F151" s="5">
        <f>IF(A151&lt;&gt;"",IF(B151="Deposit",-C151,IF(B151="Withdrawal",C151,0)),IF(A150&lt;&gt;"",'Summary'!$B$4,""))</f>
        <v/>
      </c>
      <c r="G151" s="7">
        <f>IF(A151&lt;&gt;"",A151,IF(A150&lt;&gt;"",TODAY(),""))</f>
        <v/>
      </c>
    </row>
    <row r="152">
      <c r="A152" s="4" t="n"/>
      <c r="C152" s="6" t="n"/>
      <c r="E152" s="5">
        <f>IF(OR(B152="Deposit",B152="Dividend",B152="Coupon"),C152,IF(OR(B152="Withdrawal",B152="Tax",B152="Fee"),-C152,""))</f>
        <v/>
      </c>
      <c r="F152" s="5">
        <f>IF(A152&lt;&gt;"",IF(B152="Deposit",-C152,IF(B152="Withdrawal",C152,0)),IF(A151&lt;&gt;"",'Summary'!$B$4,""))</f>
        <v/>
      </c>
      <c r="G152" s="7">
        <f>IF(A152&lt;&gt;"",A152,IF(A151&lt;&gt;"",TODAY(),""))</f>
        <v/>
      </c>
    </row>
    <row r="153">
      <c r="A153" s="4" t="n"/>
      <c r="C153" s="6" t="n"/>
      <c r="E153" s="5">
        <f>IF(OR(B153="Deposit",B153="Dividend",B153="Coupon"),C153,IF(OR(B153="Withdrawal",B153="Tax",B153="Fee"),-C153,""))</f>
        <v/>
      </c>
      <c r="F153" s="5">
        <f>IF(A153&lt;&gt;"",IF(B153="Deposit",-C153,IF(B153="Withdrawal",C153,0)),IF(A152&lt;&gt;"",'Summary'!$B$4,""))</f>
        <v/>
      </c>
      <c r="G153" s="7">
        <f>IF(A153&lt;&gt;"",A153,IF(A152&lt;&gt;"",TODAY(),""))</f>
        <v/>
      </c>
    </row>
    <row r="154">
      <c r="A154" s="4" t="n"/>
      <c r="C154" s="6" t="n"/>
      <c r="E154" s="5">
        <f>IF(OR(B154="Deposit",B154="Dividend",B154="Coupon"),C154,IF(OR(B154="Withdrawal",B154="Tax",B154="Fee"),-C154,""))</f>
        <v/>
      </c>
      <c r="F154" s="5">
        <f>IF(A154&lt;&gt;"",IF(B154="Deposit",-C154,IF(B154="Withdrawal",C154,0)),IF(A153&lt;&gt;"",'Summary'!$B$4,""))</f>
        <v/>
      </c>
      <c r="G154" s="7">
        <f>IF(A154&lt;&gt;"",A154,IF(A153&lt;&gt;"",TODAY(),""))</f>
        <v/>
      </c>
    </row>
    <row r="155">
      <c r="A155" s="4" t="n"/>
      <c r="C155" s="6" t="n"/>
      <c r="E155" s="5">
        <f>IF(OR(B155="Deposit",B155="Dividend",B155="Coupon"),C155,IF(OR(B155="Withdrawal",B155="Tax",B155="Fee"),-C155,""))</f>
        <v/>
      </c>
      <c r="F155" s="5">
        <f>IF(A155&lt;&gt;"",IF(B155="Deposit",-C155,IF(B155="Withdrawal",C155,0)),IF(A154&lt;&gt;"",'Summary'!$B$4,""))</f>
        <v/>
      </c>
      <c r="G155" s="7">
        <f>IF(A155&lt;&gt;"",A155,IF(A154&lt;&gt;"",TODAY(),""))</f>
        <v/>
      </c>
    </row>
    <row r="156">
      <c r="A156" s="4" t="n"/>
      <c r="C156" s="6" t="n"/>
      <c r="E156" s="5">
        <f>IF(OR(B156="Deposit",B156="Dividend",B156="Coupon"),C156,IF(OR(B156="Withdrawal",B156="Tax",B156="Fee"),-C156,""))</f>
        <v/>
      </c>
      <c r="F156" s="5">
        <f>IF(A156&lt;&gt;"",IF(B156="Deposit",-C156,IF(B156="Withdrawal",C156,0)),IF(A155&lt;&gt;"",'Summary'!$B$4,""))</f>
        <v/>
      </c>
      <c r="G156" s="7">
        <f>IF(A156&lt;&gt;"",A156,IF(A155&lt;&gt;"",TODAY(),""))</f>
        <v/>
      </c>
    </row>
    <row r="157">
      <c r="A157" s="4" t="n"/>
      <c r="C157" s="6" t="n"/>
      <c r="E157" s="5">
        <f>IF(OR(B157="Deposit",B157="Dividend",B157="Coupon"),C157,IF(OR(B157="Withdrawal",B157="Tax",B157="Fee"),-C157,""))</f>
        <v/>
      </c>
      <c r="F157" s="5">
        <f>IF(A157&lt;&gt;"",IF(B157="Deposit",-C157,IF(B157="Withdrawal",C157,0)),IF(A156&lt;&gt;"",'Summary'!$B$4,""))</f>
        <v/>
      </c>
      <c r="G157" s="7">
        <f>IF(A157&lt;&gt;"",A157,IF(A156&lt;&gt;"",TODAY(),""))</f>
        <v/>
      </c>
    </row>
    <row r="158">
      <c r="A158" s="4" t="n"/>
      <c r="C158" s="6" t="n"/>
      <c r="E158" s="5">
        <f>IF(OR(B158="Deposit",B158="Dividend",B158="Coupon"),C158,IF(OR(B158="Withdrawal",B158="Tax",B158="Fee"),-C158,""))</f>
        <v/>
      </c>
      <c r="F158" s="5">
        <f>IF(A158&lt;&gt;"",IF(B158="Deposit",-C158,IF(B158="Withdrawal",C158,0)),IF(A157&lt;&gt;"",'Summary'!$B$4,""))</f>
        <v/>
      </c>
      <c r="G158" s="7">
        <f>IF(A158&lt;&gt;"",A158,IF(A157&lt;&gt;"",TODAY(),""))</f>
        <v/>
      </c>
    </row>
    <row r="159">
      <c r="A159" s="4" t="n"/>
      <c r="C159" s="6" t="n"/>
      <c r="E159" s="5">
        <f>IF(OR(B159="Deposit",B159="Dividend",B159="Coupon"),C159,IF(OR(B159="Withdrawal",B159="Tax",B159="Fee"),-C159,""))</f>
        <v/>
      </c>
      <c r="F159" s="5">
        <f>IF(A159&lt;&gt;"",IF(B159="Deposit",-C159,IF(B159="Withdrawal",C159,0)),IF(A158&lt;&gt;"",'Summary'!$B$4,""))</f>
        <v/>
      </c>
      <c r="G159" s="7">
        <f>IF(A159&lt;&gt;"",A159,IF(A158&lt;&gt;"",TODAY(),""))</f>
        <v/>
      </c>
    </row>
    <row r="160">
      <c r="A160" s="4" t="n"/>
      <c r="C160" s="6" t="n"/>
      <c r="E160" s="5">
        <f>IF(OR(B160="Deposit",B160="Dividend",B160="Coupon"),C160,IF(OR(B160="Withdrawal",B160="Tax",B160="Fee"),-C160,""))</f>
        <v/>
      </c>
      <c r="F160" s="5">
        <f>IF(A160&lt;&gt;"",IF(B160="Deposit",-C160,IF(B160="Withdrawal",C160,0)),IF(A159&lt;&gt;"",'Summary'!$B$4,""))</f>
        <v/>
      </c>
      <c r="G160" s="7">
        <f>IF(A160&lt;&gt;"",A160,IF(A159&lt;&gt;"",TODAY(),""))</f>
        <v/>
      </c>
    </row>
    <row r="161">
      <c r="A161" s="4" t="n"/>
      <c r="C161" s="6" t="n"/>
      <c r="E161" s="5">
        <f>IF(OR(B161="Deposit",B161="Dividend",B161="Coupon"),C161,IF(OR(B161="Withdrawal",B161="Tax",B161="Fee"),-C161,""))</f>
        <v/>
      </c>
      <c r="F161" s="5">
        <f>IF(A161&lt;&gt;"",IF(B161="Deposit",-C161,IF(B161="Withdrawal",C161,0)),IF(A160&lt;&gt;"",'Summary'!$B$4,""))</f>
        <v/>
      </c>
      <c r="G161" s="7">
        <f>IF(A161&lt;&gt;"",A161,IF(A160&lt;&gt;"",TODAY(),""))</f>
        <v/>
      </c>
    </row>
    <row r="162">
      <c r="A162" s="4" t="n"/>
      <c r="C162" s="6" t="n"/>
      <c r="E162" s="5">
        <f>IF(OR(B162="Deposit",B162="Dividend",B162="Coupon"),C162,IF(OR(B162="Withdrawal",B162="Tax",B162="Fee"),-C162,""))</f>
        <v/>
      </c>
      <c r="F162" s="5">
        <f>IF(A162&lt;&gt;"",IF(B162="Deposit",-C162,IF(B162="Withdrawal",C162,0)),IF(A161&lt;&gt;"",'Summary'!$B$4,""))</f>
        <v/>
      </c>
      <c r="G162" s="7">
        <f>IF(A162&lt;&gt;"",A162,IF(A161&lt;&gt;"",TODAY(),""))</f>
        <v/>
      </c>
    </row>
    <row r="163">
      <c r="A163" s="4" t="n"/>
      <c r="C163" s="6" t="n"/>
      <c r="E163" s="5">
        <f>IF(OR(B163="Deposit",B163="Dividend",B163="Coupon"),C163,IF(OR(B163="Withdrawal",B163="Tax",B163="Fee"),-C163,""))</f>
        <v/>
      </c>
      <c r="F163" s="5">
        <f>IF(A163&lt;&gt;"",IF(B163="Deposit",-C163,IF(B163="Withdrawal",C163,0)),IF(A162&lt;&gt;"",'Summary'!$B$4,""))</f>
        <v/>
      </c>
      <c r="G163" s="7">
        <f>IF(A163&lt;&gt;"",A163,IF(A162&lt;&gt;"",TODAY(),""))</f>
        <v/>
      </c>
    </row>
    <row r="164">
      <c r="A164" s="4" t="n"/>
      <c r="C164" s="6" t="n"/>
      <c r="E164" s="5">
        <f>IF(OR(B164="Deposit",B164="Dividend",B164="Coupon"),C164,IF(OR(B164="Withdrawal",B164="Tax",B164="Fee"),-C164,""))</f>
        <v/>
      </c>
      <c r="F164" s="5">
        <f>IF(A164&lt;&gt;"",IF(B164="Deposit",-C164,IF(B164="Withdrawal",C164,0)),IF(A163&lt;&gt;"",'Summary'!$B$4,""))</f>
        <v/>
      </c>
      <c r="G164" s="7">
        <f>IF(A164&lt;&gt;"",A164,IF(A163&lt;&gt;"",TODAY(),""))</f>
        <v/>
      </c>
    </row>
    <row r="165">
      <c r="A165" s="4" t="n"/>
      <c r="C165" s="6" t="n"/>
      <c r="E165" s="5">
        <f>IF(OR(B165="Deposit",B165="Dividend",B165="Coupon"),C165,IF(OR(B165="Withdrawal",B165="Tax",B165="Fee"),-C165,""))</f>
        <v/>
      </c>
      <c r="F165" s="5">
        <f>IF(A165&lt;&gt;"",IF(B165="Deposit",-C165,IF(B165="Withdrawal",C165,0)),IF(A164&lt;&gt;"",'Summary'!$B$4,""))</f>
        <v/>
      </c>
      <c r="G165" s="7">
        <f>IF(A165&lt;&gt;"",A165,IF(A164&lt;&gt;"",TODAY(),""))</f>
        <v/>
      </c>
    </row>
    <row r="166">
      <c r="A166" s="4" t="n"/>
      <c r="C166" s="6" t="n"/>
      <c r="E166" s="5">
        <f>IF(OR(B166="Deposit",B166="Dividend",B166="Coupon"),C166,IF(OR(B166="Withdrawal",B166="Tax",B166="Fee"),-C166,""))</f>
        <v/>
      </c>
      <c r="F166" s="5">
        <f>IF(A166&lt;&gt;"",IF(B166="Deposit",-C166,IF(B166="Withdrawal",C166,0)),IF(A165&lt;&gt;"",'Summary'!$B$4,""))</f>
        <v/>
      </c>
      <c r="G166" s="7">
        <f>IF(A166&lt;&gt;"",A166,IF(A165&lt;&gt;"",TODAY(),""))</f>
        <v/>
      </c>
    </row>
    <row r="167">
      <c r="A167" s="4" t="n"/>
      <c r="C167" s="6" t="n"/>
      <c r="E167" s="5">
        <f>IF(OR(B167="Deposit",B167="Dividend",B167="Coupon"),C167,IF(OR(B167="Withdrawal",B167="Tax",B167="Fee"),-C167,""))</f>
        <v/>
      </c>
      <c r="F167" s="5">
        <f>IF(A167&lt;&gt;"",IF(B167="Deposit",-C167,IF(B167="Withdrawal",C167,0)),IF(A166&lt;&gt;"",'Summary'!$B$4,""))</f>
        <v/>
      </c>
      <c r="G167" s="7">
        <f>IF(A167&lt;&gt;"",A167,IF(A166&lt;&gt;"",TODAY(),""))</f>
        <v/>
      </c>
    </row>
    <row r="168">
      <c r="A168" s="4" t="n"/>
      <c r="C168" s="6" t="n"/>
      <c r="E168" s="5">
        <f>IF(OR(B168="Deposit",B168="Dividend",B168="Coupon"),C168,IF(OR(B168="Withdrawal",B168="Tax",B168="Fee"),-C168,""))</f>
        <v/>
      </c>
      <c r="F168" s="5">
        <f>IF(A168&lt;&gt;"",IF(B168="Deposit",-C168,IF(B168="Withdrawal",C168,0)),IF(A167&lt;&gt;"",'Summary'!$B$4,""))</f>
        <v/>
      </c>
      <c r="G168" s="7">
        <f>IF(A168&lt;&gt;"",A168,IF(A167&lt;&gt;"",TODAY(),""))</f>
        <v/>
      </c>
    </row>
    <row r="169">
      <c r="A169" s="4" t="n"/>
      <c r="C169" s="6" t="n"/>
      <c r="E169" s="5">
        <f>IF(OR(B169="Deposit",B169="Dividend",B169="Coupon"),C169,IF(OR(B169="Withdrawal",B169="Tax",B169="Fee"),-C169,""))</f>
        <v/>
      </c>
      <c r="F169" s="5">
        <f>IF(A169&lt;&gt;"",IF(B169="Deposit",-C169,IF(B169="Withdrawal",C169,0)),IF(A168&lt;&gt;"",'Summary'!$B$4,""))</f>
        <v/>
      </c>
      <c r="G169" s="7">
        <f>IF(A169&lt;&gt;"",A169,IF(A168&lt;&gt;"",TODAY(),""))</f>
        <v/>
      </c>
    </row>
    <row r="170">
      <c r="A170" s="4" t="n"/>
      <c r="C170" s="6" t="n"/>
      <c r="E170" s="5">
        <f>IF(OR(B170="Deposit",B170="Dividend",B170="Coupon"),C170,IF(OR(B170="Withdrawal",B170="Tax",B170="Fee"),-C170,""))</f>
        <v/>
      </c>
      <c r="F170" s="5">
        <f>IF(A170&lt;&gt;"",IF(B170="Deposit",-C170,IF(B170="Withdrawal",C170,0)),IF(A169&lt;&gt;"",'Summary'!$B$4,""))</f>
        <v/>
      </c>
      <c r="G170" s="7">
        <f>IF(A170&lt;&gt;"",A170,IF(A169&lt;&gt;"",TODAY(),""))</f>
        <v/>
      </c>
    </row>
    <row r="171">
      <c r="A171" s="4" t="n"/>
      <c r="C171" s="6" t="n"/>
      <c r="E171" s="5">
        <f>IF(OR(B171="Deposit",B171="Dividend",B171="Coupon"),C171,IF(OR(B171="Withdrawal",B171="Tax",B171="Fee"),-C171,""))</f>
        <v/>
      </c>
      <c r="F171" s="5">
        <f>IF(A171&lt;&gt;"",IF(B171="Deposit",-C171,IF(B171="Withdrawal",C171,0)),IF(A170&lt;&gt;"",'Summary'!$B$4,""))</f>
        <v/>
      </c>
      <c r="G171" s="7">
        <f>IF(A171&lt;&gt;"",A171,IF(A170&lt;&gt;"",TODAY(),""))</f>
        <v/>
      </c>
    </row>
    <row r="172">
      <c r="A172" s="4" t="n"/>
      <c r="C172" s="6" t="n"/>
      <c r="E172" s="5">
        <f>IF(OR(B172="Deposit",B172="Dividend",B172="Coupon"),C172,IF(OR(B172="Withdrawal",B172="Tax",B172="Fee"),-C172,""))</f>
        <v/>
      </c>
      <c r="F172" s="5">
        <f>IF(A172&lt;&gt;"",IF(B172="Deposit",-C172,IF(B172="Withdrawal",C172,0)),IF(A171&lt;&gt;"",'Summary'!$B$4,""))</f>
        <v/>
      </c>
      <c r="G172" s="7">
        <f>IF(A172&lt;&gt;"",A172,IF(A171&lt;&gt;"",TODAY(),""))</f>
        <v/>
      </c>
    </row>
    <row r="173">
      <c r="A173" s="4" t="n"/>
      <c r="C173" s="6" t="n"/>
      <c r="E173" s="5">
        <f>IF(OR(B173="Deposit",B173="Dividend",B173="Coupon"),C173,IF(OR(B173="Withdrawal",B173="Tax",B173="Fee"),-C173,""))</f>
        <v/>
      </c>
      <c r="F173" s="5">
        <f>IF(A173&lt;&gt;"",IF(B173="Deposit",-C173,IF(B173="Withdrawal",C173,0)),IF(A172&lt;&gt;"",'Summary'!$B$4,""))</f>
        <v/>
      </c>
      <c r="G173" s="7">
        <f>IF(A173&lt;&gt;"",A173,IF(A172&lt;&gt;"",TODAY(),""))</f>
        <v/>
      </c>
    </row>
    <row r="174">
      <c r="A174" s="4" t="n"/>
      <c r="C174" s="6" t="n"/>
      <c r="E174" s="5">
        <f>IF(OR(B174="Deposit",B174="Dividend",B174="Coupon"),C174,IF(OR(B174="Withdrawal",B174="Tax",B174="Fee"),-C174,""))</f>
        <v/>
      </c>
      <c r="F174" s="5">
        <f>IF(A174&lt;&gt;"",IF(B174="Deposit",-C174,IF(B174="Withdrawal",C174,0)),IF(A173&lt;&gt;"",'Summary'!$B$4,""))</f>
        <v/>
      </c>
      <c r="G174" s="7">
        <f>IF(A174&lt;&gt;"",A174,IF(A173&lt;&gt;"",TODAY(),""))</f>
        <v/>
      </c>
    </row>
    <row r="175">
      <c r="A175" s="4" t="n"/>
      <c r="C175" s="6" t="n"/>
      <c r="E175" s="5">
        <f>IF(OR(B175="Deposit",B175="Dividend",B175="Coupon"),C175,IF(OR(B175="Withdrawal",B175="Tax",B175="Fee"),-C175,""))</f>
        <v/>
      </c>
      <c r="F175" s="5">
        <f>IF(A175&lt;&gt;"",IF(B175="Deposit",-C175,IF(B175="Withdrawal",C175,0)),IF(A174&lt;&gt;"",'Summary'!$B$4,""))</f>
        <v/>
      </c>
      <c r="G175" s="7">
        <f>IF(A175&lt;&gt;"",A175,IF(A174&lt;&gt;"",TODAY(),""))</f>
        <v/>
      </c>
    </row>
    <row r="176">
      <c r="A176" s="4" t="n"/>
      <c r="C176" s="6" t="n"/>
      <c r="E176" s="5">
        <f>IF(OR(B176="Deposit",B176="Dividend",B176="Coupon"),C176,IF(OR(B176="Withdrawal",B176="Tax",B176="Fee"),-C176,""))</f>
        <v/>
      </c>
      <c r="F176" s="5">
        <f>IF(A176&lt;&gt;"",IF(B176="Deposit",-C176,IF(B176="Withdrawal",C176,0)),IF(A175&lt;&gt;"",'Summary'!$B$4,""))</f>
        <v/>
      </c>
      <c r="G176" s="7">
        <f>IF(A176&lt;&gt;"",A176,IF(A175&lt;&gt;"",TODAY(),""))</f>
        <v/>
      </c>
    </row>
    <row r="177">
      <c r="A177" s="4" t="n"/>
      <c r="C177" s="6" t="n"/>
      <c r="E177" s="5">
        <f>IF(OR(B177="Deposit",B177="Dividend",B177="Coupon"),C177,IF(OR(B177="Withdrawal",B177="Tax",B177="Fee"),-C177,""))</f>
        <v/>
      </c>
      <c r="F177" s="5">
        <f>IF(A177&lt;&gt;"",IF(B177="Deposit",-C177,IF(B177="Withdrawal",C177,0)),IF(A176&lt;&gt;"",'Summary'!$B$4,""))</f>
        <v/>
      </c>
      <c r="G177" s="7">
        <f>IF(A177&lt;&gt;"",A177,IF(A176&lt;&gt;"",TODAY(),""))</f>
        <v/>
      </c>
    </row>
    <row r="178">
      <c r="A178" s="4" t="n"/>
      <c r="C178" s="6" t="n"/>
      <c r="E178" s="5">
        <f>IF(OR(B178="Deposit",B178="Dividend",B178="Coupon"),C178,IF(OR(B178="Withdrawal",B178="Tax",B178="Fee"),-C178,""))</f>
        <v/>
      </c>
      <c r="F178" s="5">
        <f>IF(A178&lt;&gt;"",IF(B178="Deposit",-C178,IF(B178="Withdrawal",C178,0)),IF(A177&lt;&gt;"",'Summary'!$B$4,""))</f>
        <v/>
      </c>
      <c r="G178" s="7">
        <f>IF(A178&lt;&gt;"",A178,IF(A177&lt;&gt;"",TODAY(),""))</f>
        <v/>
      </c>
    </row>
    <row r="179">
      <c r="A179" s="4" t="n"/>
      <c r="C179" s="6" t="n"/>
      <c r="E179" s="5">
        <f>IF(OR(B179="Deposit",B179="Dividend",B179="Coupon"),C179,IF(OR(B179="Withdrawal",B179="Tax",B179="Fee"),-C179,""))</f>
        <v/>
      </c>
      <c r="F179" s="5">
        <f>IF(A179&lt;&gt;"",IF(B179="Deposit",-C179,IF(B179="Withdrawal",C179,0)),IF(A178&lt;&gt;"",'Summary'!$B$4,""))</f>
        <v/>
      </c>
      <c r="G179" s="7">
        <f>IF(A179&lt;&gt;"",A179,IF(A178&lt;&gt;"",TODAY(),""))</f>
        <v/>
      </c>
    </row>
    <row r="180">
      <c r="A180" s="4" t="n"/>
      <c r="C180" s="6" t="n"/>
      <c r="E180" s="5">
        <f>IF(OR(B180="Deposit",B180="Dividend",B180="Coupon"),C180,IF(OR(B180="Withdrawal",B180="Tax",B180="Fee"),-C180,""))</f>
        <v/>
      </c>
      <c r="F180" s="5">
        <f>IF(A180&lt;&gt;"",IF(B180="Deposit",-C180,IF(B180="Withdrawal",C180,0)),IF(A179&lt;&gt;"",'Summary'!$B$4,""))</f>
        <v/>
      </c>
      <c r="G180" s="7">
        <f>IF(A180&lt;&gt;"",A180,IF(A179&lt;&gt;"",TODAY(),""))</f>
        <v/>
      </c>
    </row>
    <row r="181">
      <c r="A181" s="4" t="n"/>
      <c r="C181" s="6" t="n"/>
      <c r="E181" s="5">
        <f>IF(OR(B181="Deposit",B181="Dividend",B181="Coupon"),C181,IF(OR(B181="Withdrawal",B181="Tax",B181="Fee"),-C181,""))</f>
        <v/>
      </c>
      <c r="F181" s="5">
        <f>IF(A181&lt;&gt;"",IF(B181="Deposit",-C181,IF(B181="Withdrawal",C181,0)),IF(A180&lt;&gt;"",'Summary'!$B$4,""))</f>
        <v/>
      </c>
      <c r="G181" s="7">
        <f>IF(A181&lt;&gt;"",A181,IF(A180&lt;&gt;"",TODAY(),""))</f>
        <v/>
      </c>
    </row>
    <row r="182">
      <c r="A182" s="4" t="n"/>
      <c r="C182" s="6" t="n"/>
      <c r="E182" s="5">
        <f>IF(OR(B182="Deposit",B182="Dividend",B182="Coupon"),C182,IF(OR(B182="Withdrawal",B182="Tax",B182="Fee"),-C182,""))</f>
        <v/>
      </c>
      <c r="F182" s="5">
        <f>IF(A182&lt;&gt;"",IF(B182="Deposit",-C182,IF(B182="Withdrawal",C182,0)),IF(A181&lt;&gt;"",'Summary'!$B$4,""))</f>
        <v/>
      </c>
      <c r="G182" s="7">
        <f>IF(A182&lt;&gt;"",A182,IF(A181&lt;&gt;"",TODAY(),""))</f>
        <v/>
      </c>
    </row>
    <row r="183">
      <c r="A183" s="4" t="n"/>
      <c r="C183" s="6" t="n"/>
      <c r="E183" s="5">
        <f>IF(OR(B183="Deposit",B183="Dividend",B183="Coupon"),C183,IF(OR(B183="Withdrawal",B183="Tax",B183="Fee"),-C183,""))</f>
        <v/>
      </c>
      <c r="F183" s="5">
        <f>IF(A183&lt;&gt;"",IF(B183="Deposit",-C183,IF(B183="Withdrawal",C183,0)),IF(A182&lt;&gt;"",'Summary'!$B$4,""))</f>
        <v/>
      </c>
      <c r="G183" s="7">
        <f>IF(A183&lt;&gt;"",A183,IF(A182&lt;&gt;"",TODAY(),""))</f>
        <v/>
      </c>
    </row>
    <row r="184">
      <c r="A184" s="4" t="n"/>
      <c r="C184" s="6" t="n"/>
      <c r="E184" s="5">
        <f>IF(OR(B184="Deposit",B184="Dividend",B184="Coupon"),C184,IF(OR(B184="Withdrawal",B184="Tax",B184="Fee"),-C184,""))</f>
        <v/>
      </c>
      <c r="F184" s="5">
        <f>IF(A184&lt;&gt;"",IF(B184="Deposit",-C184,IF(B184="Withdrawal",C184,0)),IF(A183&lt;&gt;"",'Summary'!$B$4,""))</f>
        <v/>
      </c>
      <c r="G184" s="7">
        <f>IF(A184&lt;&gt;"",A184,IF(A183&lt;&gt;"",TODAY(),""))</f>
        <v/>
      </c>
    </row>
    <row r="185">
      <c r="A185" s="4" t="n"/>
      <c r="C185" s="6" t="n"/>
      <c r="E185" s="5">
        <f>IF(OR(B185="Deposit",B185="Dividend",B185="Coupon"),C185,IF(OR(B185="Withdrawal",B185="Tax",B185="Fee"),-C185,""))</f>
        <v/>
      </c>
      <c r="F185" s="5">
        <f>IF(A185&lt;&gt;"",IF(B185="Deposit",-C185,IF(B185="Withdrawal",C185,0)),IF(A184&lt;&gt;"",'Summary'!$B$4,""))</f>
        <v/>
      </c>
      <c r="G185" s="7">
        <f>IF(A185&lt;&gt;"",A185,IF(A184&lt;&gt;"",TODAY(),""))</f>
        <v/>
      </c>
    </row>
    <row r="186">
      <c r="A186" s="4" t="n"/>
      <c r="C186" s="6" t="n"/>
      <c r="E186" s="5">
        <f>IF(OR(B186="Deposit",B186="Dividend",B186="Coupon"),C186,IF(OR(B186="Withdrawal",B186="Tax",B186="Fee"),-C186,""))</f>
        <v/>
      </c>
      <c r="F186" s="5">
        <f>IF(A186&lt;&gt;"",IF(B186="Deposit",-C186,IF(B186="Withdrawal",C186,0)),IF(A185&lt;&gt;"",'Summary'!$B$4,""))</f>
        <v/>
      </c>
      <c r="G186" s="7">
        <f>IF(A186&lt;&gt;"",A186,IF(A185&lt;&gt;"",TODAY(),""))</f>
        <v/>
      </c>
    </row>
    <row r="187">
      <c r="A187" s="4" t="n"/>
      <c r="C187" s="6" t="n"/>
      <c r="E187" s="5">
        <f>IF(OR(B187="Deposit",B187="Dividend",B187="Coupon"),C187,IF(OR(B187="Withdrawal",B187="Tax",B187="Fee"),-C187,""))</f>
        <v/>
      </c>
      <c r="F187" s="5">
        <f>IF(A187&lt;&gt;"",IF(B187="Deposit",-C187,IF(B187="Withdrawal",C187,0)),IF(A186&lt;&gt;"",'Summary'!$B$4,""))</f>
        <v/>
      </c>
      <c r="G187" s="7">
        <f>IF(A187&lt;&gt;"",A187,IF(A186&lt;&gt;"",TODAY(),""))</f>
        <v/>
      </c>
    </row>
    <row r="188">
      <c r="A188" s="4" t="n"/>
      <c r="C188" s="6" t="n"/>
      <c r="E188" s="5">
        <f>IF(OR(B188="Deposit",B188="Dividend",B188="Coupon"),C188,IF(OR(B188="Withdrawal",B188="Tax",B188="Fee"),-C188,""))</f>
        <v/>
      </c>
      <c r="F188" s="5">
        <f>IF(A188&lt;&gt;"",IF(B188="Deposit",-C188,IF(B188="Withdrawal",C188,0)),IF(A187&lt;&gt;"",'Summary'!$B$4,""))</f>
        <v/>
      </c>
      <c r="G188" s="7">
        <f>IF(A188&lt;&gt;"",A188,IF(A187&lt;&gt;"",TODAY(),""))</f>
        <v/>
      </c>
    </row>
    <row r="189">
      <c r="A189" s="4" t="n"/>
      <c r="C189" s="6" t="n"/>
      <c r="E189" s="5">
        <f>IF(OR(B189="Deposit",B189="Dividend",B189="Coupon"),C189,IF(OR(B189="Withdrawal",B189="Tax",B189="Fee"),-C189,""))</f>
        <v/>
      </c>
      <c r="F189" s="5">
        <f>IF(A189&lt;&gt;"",IF(B189="Deposit",-C189,IF(B189="Withdrawal",C189,0)),IF(A188&lt;&gt;"",'Summary'!$B$4,""))</f>
        <v/>
      </c>
      <c r="G189" s="7">
        <f>IF(A189&lt;&gt;"",A189,IF(A188&lt;&gt;"",TODAY(),""))</f>
        <v/>
      </c>
    </row>
    <row r="190">
      <c r="A190" s="4" t="n"/>
      <c r="C190" s="6" t="n"/>
      <c r="E190" s="5">
        <f>IF(OR(B190="Deposit",B190="Dividend",B190="Coupon"),C190,IF(OR(B190="Withdrawal",B190="Tax",B190="Fee"),-C190,""))</f>
        <v/>
      </c>
      <c r="F190" s="5">
        <f>IF(A190&lt;&gt;"",IF(B190="Deposit",-C190,IF(B190="Withdrawal",C190,0)),IF(A189&lt;&gt;"",'Summary'!$B$4,""))</f>
        <v/>
      </c>
      <c r="G190" s="7">
        <f>IF(A190&lt;&gt;"",A190,IF(A189&lt;&gt;"",TODAY(),""))</f>
        <v/>
      </c>
    </row>
    <row r="191">
      <c r="A191" s="4" t="n"/>
      <c r="C191" s="6" t="n"/>
      <c r="E191" s="5">
        <f>IF(OR(B191="Deposit",B191="Dividend",B191="Coupon"),C191,IF(OR(B191="Withdrawal",B191="Tax",B191="Fee"),-C191,""))</f>
        <v/>
      </c>
      <c r="F191" s="5">
        <f>IF(A191&lt;&gt;"",IF(B191="Deposit",-C191,IF(B191="Withdrawal",C191,0)),IF(A190&lt;&gt;"",'Summary'!$B$4,""))</f>
        <v/>
      </c>
      <c r="G191" s="7">
        <f>IF(A191&lt;&gt;"",A191,IF(A190&lt;&gt;"",TODAY(),""))</f>
        <v/>
      </c>
    </row>
    <row r="192">
      <c r="A192" s="4" t="n"/>
      <c r="C192" s="6" t="n"/>
      <c r="E192" s="5">
        <f>IF(OR(B192="Deposit",B192="Dividend",B192="Coupon"),C192,IF(OR(B192="Withdrawal",B192="Tax",B192="Fee"),-C192,""))</f>
        <v/>
      </c>
      <c r="F192" s="5">
        <f>IF(A192&lt;&gt;"",IF(B192="Deposit",-C192,IF(B192="Withdrawal",C192,0)),IF(A191&lt;&gt;"",'Summary'!$B$4,""))</f>
        <v/>
      </c>
      <c r="G192" s="7">
        <f>IF(A192&lt;&gt;"",A192,IF(A191&lt;&gt;"",TODAY(),""))</f>
        <v/>
      </c>
    </row>
    <row r="193">
      <c r="A193" s="4" t="n"/>
      <c r="C193" s="6" t="n"/>
      <c r="E193" s="5">
        <f>IF(OR(B193="Deposit",B193="Dividend",B193="Coupon"),C193,IF(OR(B193="Withdrawal",B193="Tax",B193="Fee"),-C193,""))</f>
        <v/>
      </c>
      <c r="F193" s="5">
        <f>IF(A193&lt;&gt;"",IF(B193="Deposit",-C193,IF(B193="Withdrawal",C193,0)),IF(A192&lt;&gt;"",'Summary'!$B$4,""))</f>
        <v/>
      </c>
      <c r="G193" s="7">
        <f>IF(A193&lt;&gt;"",A193,IF(A192&lt;&gt;"",TODAY(),""))</f>
        <v/>
      </c>
    </row>
    <row r="194">
      <c r="A194" s="4" t="n"/>
      <c r="C194" s="6" t="n"/>
      <c r="E194" s="5">
        <f>IF(OR(B194="Deposit",B194="Dividend",B194="Coupon"),C194,IF(OR(B194="Withdrawal",B194="Tax",B194="Fee"),-C194,""))</f>
        <v/>
      </c>
      <c r="F194" s="5">
        <f>IF(A194&lt;&gt;"",IF(B194="Deposit",-C194,IF(B194="Withdrawal",C194,0)),IF(A193&lt;&gt;"",'Summary'!$B$4,""))</f>
        <v/>
      </c>
      <c r="G194" s="7">
        <f>IF(A194&lt;&gt;"",A194,IF(A193&lt;&gt;"",TODAY(),""))</f>
        <v/>
      </c>
    </row>
    <row r="195">
      <c r="A195" s="4" t="n"/>
      <c r="C195" s="6" t="n"/>
      <c r="E195" s="5">
        <f>IF(OR(B195="Deposit",B195="Dividend",B195="Coupon"),C195,IF(OR(B195="Withdrawal",B195="Tax",B195="Fee"),-C195,""))</f>
        <v/>
      </c>
      <c r="F195" s="5">
        <f>IF(A195&lt;&gt;"",IF(B195="Deposit",-C195,IF(B195="Withdrawal",C195,0)),IF(A194&lt;&gt;"",'Summary'!$B$4,""))</f>
        <v/>
      </c>
      <c r="G195" s="7">
        <f>IF(A195&lt;&gt;"",A195,IF(A194&lt;&gt;"",TODAY(),""))</f>
        <v/>
      </c>
    </row>
    <row r="196">
      <c r="A196" s="4" t="n"/>
      <c r="C196" s="6" t="n"/>
      <c r="E196" s="5">
        <f>IF(OR(B196="Deposit",B196="Dividend",B196="Coupon"),C196,IF(OR(B196="Withdrawal",B196="Tax",B196="Fee"),-C196,""))</f>
        <v/>
      </c>
      <c r="F196" s="5">
        <f>IF(A196&lt;&gt;"",IF(B196="Deposit",-C196,IF(B196="Withdrawal",C196,0)),IF(A195&lt;&gt;"",'Summary'!$B$4,""))</f>
        <v/>
      </c>
      <c r="G196" s="7">
        <f>IF(A196&lt;&gt;"",A196,IF(A195&lt;&gt;"",TODAY(),""))</f>
        <v/>
      </c>
    </row>
    <row r="197">
      <c r="A197" s="4" t="n"/>
      <c r="C197" s="6" t="n"/>
      <c r="E197" s="5">
        <f>IF(OR(B197="Deposit",B197="Dividend",B197="Coupon"),C197,IF(OR(B197="Withdrawal",B197="Tax",B197="Fee"),-C197,""))</f>
        <v/>
      </c>
      <c r="F197" s="5">
        <f>IF(A197&lt;&gt;"",IF(B197="Deposit",-C197,IF(B197="Withdrawal",C197,0)),IF(A196&lt;&gt;"",'Summary'!$B$4,""))</f>
        <v/>
      </c>
      <c r="G197" s="7">
        <f>IF(A197&lt;&gt;"",A197,IF(A196&lt;&gt;"",TODAY(),""))</f>
        <v/>
      </c>
    </row>
    <row r="198">
      <c r="A198" s="4" t="n"/>
      <c r="C198" s="6" t="n"/>
      <c r="E198" s="5">
        <f>IF(OR(B198="Deposit",B198="Dividend",B198="Coupon"),C198,IF(OR(B198="Withdrawal",B198="Tax",B198="Fee"),-C198,""))</f>
        <v/>
      </c>
      <c r="F198" s="5">
        <f>IF(A198&lt;&gt;"",IF(B198="Deposit",-C198,IF(B198="Withdrawal",C198,0)),IF(A197&lt;&gt;"",'Summary'!$B$4,""))</f>
        <v/>
      </c>
      <c r="G198" s="7">
        <f>IF(A198&lt;&gt;"",A198,IF(A197&lt;&gt;"",TODAY(),""))</f>
        <v/>
      </c>
    </row>
    <row r="199">
      <c r="A199" s="4" t="n"/>
      <c r="C199" s="6" t="n"/>
      <c r="E199" s="5">
        <f>IF(OR(B199="Deposit",B199="Dividend",B199="Coupon"),C199,IF(OR(B199="Withdrawal",B199="Tax",B199="Fee"),-C199,""))</f>
        <v/>
      </c>
      <c r="F199" s="5">
        <f>IF(A199&lt;&gt;"",IF(B199="Deposit",-C199,IF(B199="Withdrawal",C199,0)),IF(A198&lt;&gt;"",'Summary'!$B$4,""))</f>
        <v/>
      </c>
      <c r="G199" s="7">
        <f>IF(A199&lt;&gt;"",A199,IF(A198&lt;&gt;"",TODAY(),""))</f>
        <v/>
      </c>
    </row>
    <row r="200">
      <c r="A200" s="4" t="n"/>
      <c r="C200" s="6" t="n"/>
      <c r="E200" s="5">
        <f>IF(OR(B200="Deposit",B200="Dividend",B200="Coupon"),C200,IF(OR(B200="Withdrawal",B200="Tax",B200="Fee"),-C200,""))</f>
        <v/>
      </c>
      <c r="F200" s="5">
        <f>IF(A200&lt;&gt;"",IF(B200="Deposit",-C200,IF(B200="Withdrawal",C200,0)),IF(A199&lt;&gt;"",'Summary'!$B$4,""))</f>
        <v/>
      </c>
      <c r="G200" s="7">
        <f>IF(A200&lt;&gt;"",A200,IF(A199&lt;&gt;"",TODAY(),""))</f>
        <v/>
      </c>
    </row>
    <row r="201">
      <c r="A201" s="4" t="n"/>
      <c r="C201" s="6" t="n"/>
      <c r="E201" s="5">
        <f>IF(OR(B201="Deposit",B201="Dividend",B201="Coupon"),C201,IF(OR(B201="Withdrawal",B201="Tax",B201="Fee"),-C201,""))</f>
        <v/>
      </c>
      <c r="F201" s="5">
        <f>IF(A201&lt;&gt;"",IF(B201="Deposit",-C201,IF(B201="Withdrawal",C201,0)),IF(A200&lt;&gt;"",'Summary'!$B$4,""))</f>
        <v/>
      </c>
      <c r="G201" s="7">
        <f>IF(A201&lt;&gt;"",A201,IF(A200&lt;&gt;"",TODAY(),""))</f>
        <v/>
      </c>
    </row>
    <row r="202">
      <c r="A202" s="4" t="n"/>
      <c r="C202" s="6" t="n"/>
      <c r="E202" s="5">
        <f>IF(OR(B202="Deposit",B202="Dividend",B202="Coupon"),C202,IF(OR(B202="Withdrawal",B202="Tax",B202="Fee"),-C202,""))</f>
        <v/>
      </c>
      <c r="F202" s="5">
        <f>IF(A202&lt;&gt;"",IF(B202="Deposit",-C202,IF(B202="Withdrawal",C202,0)),IF(A201&lt;&gt;"",'Summary'!$B$4,""))</f>
        <v/>
      </c>
      <c r="G202" s="7">
        <f>IF(A202&lt;&gt;"",A202,IF(A201&lt;&gt;"",TODAY(),""))</f>
        <v/>
      </c>
    </row>
    <row r="203">
      <c r="A203" s="4" t="n"/>
      <c r="C203" s="6" t="n"/>
      <c r="E203" s="5">
        <f>IF(OR(B203="Deposit",B203="Dividend",B203="Coupon"),C203,IF(OR(B203="Withdrawal",B203="Tax",B203="Fee"),-C203,""))</f>
        <v/>
      </c>
      <c r="F203" s="5">
        <f>IF(A203&lt;&gt;"",IF(B203="Deposit",-C203,IF(B203="Withdrawal",C203,0)),IF(A202&lt;&gt;"",'Summary'!$B$4,""))</f>
        <v/>
      </c>
      <c r="G203" s="7">
        <f>IF(A203&lt;&gt;"",A203,IF(A202&lt;&gt;"",TODAY(),""))</f>
        <v/>
      </c>
    </row>
    <row r="204">
      <c r="A204" s="4" t="n"/>
      <c r="C204" s="6" t="n"/>
      <c r="E204" s="5">
        <f>IF(OR(B204="Deposit",B204="Dividend",B204="Coupon"),C204,IF(OR(B204="Withdrawal",B204="Tax",B204="Fee"),-C204,""))</f>
        <v/>
      </c>
      <c r="F204" s="5">
        <f>IF(A204&lt;&gt;"",IF(B204="Deposit",-C204,IF(B204="Withdrawal",C204,0)),IF(A203&lt;&gt;"",'Summary'!$B$4,""))</f>
        <v/>
      </c>
      <c r="G204" s="7">
        <f>IF(A204&lt;&gt;"",A204,IF(A203&lt;&gt;"",TODAY(),""))</f>
        <v/>
      </c>
    </row>
    <row r="205">
      <c r="A205" s="4" t="n"/>
      <c r="C205" s="6" t="n"/>
      <c r="E205" s="5">
        <f>IF(OR(B205="Deposit",B205="Dividend",B205="Coupon"),C205,IF(OR(B205="Withdrawal",B205="Tax",B205="Fee"),-C205,""))</f>
        <v/>
      </c>
      <c r="F205" s="5">
        <f>IF(A205&lt;&gt;"",IF(B205="Deposit",-C205,IF(B205="Withdrawal",C205,0)),IF(A204&lt;&gt;"",'Summary'!$B$4,""))</f>
        <v/>
      </c>
      <c r="G205" s="7">
        <f>IF(A205&lt;&gt;"",A205,IF(A204&lt;&gt;"",TODAY(),""))</f>
        <v/>
      </c>
    </row>
    <row r="206">
      <c r="A206" s="4" t="n"/>
      <c r="C206" s="6" t="n"/>
      <c r="E206" s="5">
        <f>IF(OR(B206="Deposit",B206="Dividend",B206="Coupon"),C206,IF(OR(B206="Withdrawal",B206="Tax",B206="Fee"),-C206,""))</f>
        <v/>
      </c>
      <c r="F206" s="5">
        <f>IF(A206&lt;&gt;"",IF(B206="Deposit",-C206,IF(B206="Withdrawal",C206,0)),IF(A205&lt;&gt;"",'Summary'!$B$4,""))</f>
        <v/>
      </c>
      <c r="G206" s="7">
        <f>IF(A206&lt;&gt;"",A206,IF(A205&lt;&gt;"",TODAY(),""))</f>
        <v/>
      </c>
    </row>
    <row r="207">
      <c r="A207" s="4" t="n"/>
      <c r="C207" s="6" t="n"/>
      <c r="E207" s="5">
        <f>IF(OR(B207="Deposit",B207="Dividend",B207="Coupon"),C207,IF(OR(B207="Withdrawal",B207="Tax",B207="Fee"),-C207,""))</f>
        <v/>
      </c>
      <c r="F207" s="5">
        <f>IF(A207&lt;&gt;"",IF(B207="Deposit",-C207,IF(B207="Withdrawal",C207,0)),IF(A206&lt;&gt;"",'Summary'!$B$4,""))</f>
        <v/>
      </c>
      <c r="G207" s="7">
        <f>IF(A207&lt;&gt;"",A207,IF(A206&lt;&gt;"",TODAY(),""))</f>
        <v/>
      </c>
    </row>
    <row r="208">
      <c r="A208" s="4" t="n"/>
      <c r="C208" s="6" t="n"/>
      <c r="E208" s="5">
        <f>IF(OR(B208="Deposit",B208="Dividend",B208="Coupon"),C208,IF(OR(B208="Withdrawal",B208="Tax",B208="Fee"),-C208,""))</f>
        <v/>
      </c>
      <c r="F208" s="5">
        <f>IF(A208&lt;&gt;"",IF(B208="Deposit",-C208,IF(B208="Withdrawal",C208,0)),IF(A207&lt;&gt;"",'Summary'!$B$4,""))</f>
        <v/>
      </c>
      <c r="G208" s="7">
        <f>IF(A208&lt;&gt;"",A208,IF(A207&lt;&gt;"",TODAY(),""))</f>
        <v/>
      </c>
    </row>
    <row r="209">
      <c r="A209" s="4" t="n"/>
      <c r="C209" s="6" t="n"/>
      <c r="E209" s="5">
        <f>IF(OR(B209="Deposit",B209="Dividend",B209="Coupon"),C209,IF(OR(B209="Withdrawal",B209="Tax",B209="Fee"),-C209,""))</f>
        <v/>
      </c>
      <c r="F209" s="5">
        <f>IF(A209&lt;&gt;"",IF(B209="Deposit",-C209,IF(B209="Withdrawal",C209,0)),IF(A208&lt;&gt;"",'Summary'!$B$4,""))</f>
        <v/>
      </c>
      <c r="G209" s="7">
        <f>IF(A209&lt;&gt;"",A209,IF(A208&lt;&gt;"",TODAY(),""))</f>
        <v/>
      </c>
    </row>
    <row r="210">
      <c r="A210" s="4" t="n"/>
      <c r="C210" s="6" t="n"/>
      <c r="E210" s="5">
        <f>IF(OR(B210="Deposit",B210="Dividend",B210="Coupon"),C210,IF(OR(B210="Withdrawal",B210="Tax",B210="Fee"),-C210,""))</f>
        <v/>
      </c>
      <c r="F210" s="5">
        <f>IF(A210&lt;&gt;"",IF(B210="Deposit",-C210,IF(B210="Withdrawal",C210,0)),IF(A209&lt;&gt;"",'Summary'!$B$4,""))</f>
        <v/>
      </c>
      <c r="G210" s="7">
        <f>IF(A210&lt;&gt;"",A210,IF(A209&lt;&gt;"",TODAY(),""))</f>
        <v/>
      </c>
    </row>
    <row r="211">
      <c r="A211" s="4" t="n"/>
      <c r="C211" s="6" t="n"/>
      <c r="E211" s="5">
        <f>IF(OR(B211="Deposit",B211="Dividend",B211="Coupon"),C211,IF(OR(B211="Withdrawal",B211="Tax",B211="Fee"),-C211,""))</f>
        <v/>
      </c>
      <c r="F211" s="5">
        <f>IF(A211&lt;&gt;"",IF(B211="Deposit",-C211,IF(B211="Withdrawal",C211,0)),IF(A210&lt;&gt;"",'Summary'!$B$4,""))</f>
        <v/>
      </c>
      <c r="G211" s="7">
        <f>IF(A211&lt;&gt;"",A211,IF(A210&lt;&gt;"",TODAY(),""))</f>
        <v/>
      </c>
    </row>
    <row r="212">
      <c r="A212" s="4" t="n"/>
      <c r="C212" s="6" t="n"/>
      <c r="E212" s="5">
        <f>IF(OR(B212="Deposit",B212="Dividend",B212="Coupon"),C212,IF(OR(B212="Withdrawal",B212="Tax",B212="Fee"),-C212,""))</f>
        <v/>
      </c>
      <c r="F212" s="5">
        <f>IF(A212&lt;&gt;"",IF(B212="Deposit",-C212,IF(B212="Withdrawal",C212,0)),IF(A211&lt;&gt;"",'Summary'!$B$4,""))</f>
        <v/>
      </c>
      <c r="G212" s="7">
        <f>IF(A212&lt;&gt;"",A212,IF(A211&lt;&gt;"",TODAY(),""))</f>
        <v/>
      </c>
    </row>
    <row r="213">
      <c r="A213" s="4" t="n"/>
      <c r="C213" s="6" t="n"/>
      <c r="E213" s="5">
        <f>IF(OR(B213="Deposit",B213="Dividend",B213="Coupon"),C213,IF(OR(B213="Withdrawal",B213="Tax",B213="Fee"),-C213,""))</f>
        <v/>
      </c>
      <c r="F213" s="5">
        <f>IF(A213&lt;&gt;"",IF(B213="Deposit",-C213,IF(B213="Withdrawal",C213,0)),IF(A212&lt;&gt;"",'Summary'!$B$4,""))</f>
        <v/>
      </c>
      <c r="G213" s="7">
        <f>IF(A213&lt;&gt;"",A213,IF(A212&lt;&gt;"",TODAY(),""))</f>
        <v/>
      </c>
    </row>
    <row r="214">
      <c r="A214" s="4" t="n"/>
      <c r="C214" s="6" t="n"/>
      <c r="E214" s="5">
        <f>IF(OR(B214="Deposit",B214="Dividend",B214="Coupon"),C214,IF(OR(B214="Withdrawal",B214="Tax",B214="Fee"),-C214,""))</f>
        <v/>
      </c>
      <c r="F214" s="5">
        <f>IF(A214&lt;&gt;"",IF(B214="Deposit",-C214,IF(B214="Withdrawal",C214,0)),IF(A213&lt;&gt;"",'Summary'!$B$4,""))</f>
        <v/>
      </c>
      <c r="G214" s="7">
        <f>IF(A214&lt;&gt;"",A214,IF(A213&lt;&gt;"",TODAY(),""))</f>
        <v/>
      </c>
    </row>
    <row r="215">
      <c r="A215" s="4" t="n"/>
      <c r="C215" s="6" t="n"/>
      <c r="E215" s="5">
        <f>IF(OR(B215="Deposit",B215="Dividend",B215="Coupon"),C215,IF(OR(B215="Withdrawal",B215="Tax",B215="Fee"),-C215,""))</f>
        <v/>
      </c>
      <c r="F215" s="5">
        <f>IF(A215&lt;&gt;"",IF(B215="Deposit",-C215,IF(B215="Withdrawal",C215,0)),IF(A214&lt;&gt;"",'Summary'!$B$4,""))</f>
        <v/>
      </c>
      <c r="G215" s="7">
        <f>IF(A215&lt;&gt;"",A215,IF(A214&lt;&gt;"",TODAY(),""))</f>
        <v/>
      </c>
    </row>
    <row r="216">
      <c r="A216" s="4" t="n"/>
      <c r="C216" s="6" t="n"/>
      <c r="E216" s="5">
        <f>IF(OR(B216="Deposit",B216="Dividend",B216="Coupon"),C216,IF(OR(B216="Withdrawal",B216="Tax",B216="Fee"),-C216,""))</f>
        <v/>
      </c>
      <c r="F216" s="5">
        <f>IF(A216&lt;&gt;"",IF(B216="Deposit",-C216,IF(B216="Withdrawal",C216,0)),IF(A215&lt;&gt;"",'Summary'!$B$4,""))</f>
        <v/>
      </c>
      <c r="G216" s="7">
        <f>IF(A216&lt;&gt;"",A216,IF(A215&lt;&gt;"",TODAY(),""))</f>
        <v/>
      </c>
    </row>
    <row r="217">
      <c r="A217" s="4" t="n"/>
      <c r="C217" s="6" t="n"/>
      <c r="E217" s="5">
        <f>IF(OR(B217="Deposit",B217="Dividend",B217="Coupon"),C217,IF(OR(B217="Withdrawal",B217="Tax",B217="Fee"),-C217,""))</f>
        <v/>
      </c>
      <c r="F217" s="5">
        <f>IF(A217&lt;&gt;"",IF(B217="Deposit",-C217,IF(B217="Withdrawal",C217,0)),IF(A216&lt;&gt;"",'Summary'!$B$4,""))</f>
        <v/>
      </c>
      <c r="G217" s="7">
        <f>IF(A217&lt;&gt;"",A217,IF(A216&lt;&gt;"",TODAY(),""))</f>
        <v/>
      </c>
    </row>
    <row r="218">
      <c r="A218" s="4" t="n"/>
      <c r="C218" s="6" t="n"/>
      <c r="E218" s="5">
        <f>IF(OR(B218="Deposit",B218="Dividend",B218="Coupon"),C218,IF(OR(B218="Withdrawal",B218="Tax",B218="Fee"),-C218,""))</f>
        <v/>
      </c>
      <c r="F218" s="5">
        <f>IF(A218&lt;&gt;"",IF(B218="Deposit",-C218,IF(B218="Withdrawal",C218,0)),IF(A217&lt;&gt;"",'Summary'!$B$4,""))</f>
        <v/>
      </c>
      <c r="G218" s="7">
        <f>IF(A218&lt;&gt;"",A218,IF(A217&lt;&gt;"",TODAY(),""))</f>
        <v/>
      </c>
    </row>
    <row r="219">
      <c r="A219" s="4" t="n"/>
      <c r="C219" s="6" t="n"/>
      <c r="E219" s="5">
        <f>IF(OR(B219="Deposit",B219="Dividend",B219="Coupon"),C219,IF(OR(B219="Withdrawal",B219="Tax",B219="Fee"),-C219,""))</f>
        <v/>
      </c>
      <c r="F219" s="5">
        <f>IF(A219&lt;&gt;"",IF(B219="Deposit",-C219,IF(B219="Withdrawal",C219,0)),IF(A218&lt;&gt;"",'Summary'!$B$4,""))</f>
        <v/>
      </c>
      <c r="G219" s="7">
        <f>IF(A219&lt;&gt;"",A219,IF(A218&lt;&gt;"",TODAY(),""))</f>
        <v/>
      </c>
    </row>
    <row r="220">
      <c r="A220" s="4" t="n"/>
      <c r="C220" s="6" t="n"/>
      <c r="E220" s="5">
        <f>IF(OR(B220="Deposit",B220="Dividend",B220="Coupon"),C220,IF(OR(B220="Withdrawal",B220="Tax",B220="Fee"),-C220,""))</f>
        <v/>
      </c>
      <c r="F220" s="5">
        <f>IF(A220&lt;&gt;"",IF(B220="Deposit",-C220,IF(B220="Withdrawal",C220,0)),IF(A219&lt;&gt;"",'Summary'!$B$4,""))</f>
        <v/>
      </c>
      <c r="G220" s="7">
        <f>IF(A220&lt;&gt;"",A220,IF(A219&lt;&gt;"",TODAY(),""))</f>
        <v/>
      </c>
    </row>
    <row r="221">
      <c r="A221" s="4" t="n"/>
      <c r="C221" s="6" t="n"/>
      <c r="E221" s="5">
        <f>IF(OR(B221="Deposit",B221="Dividend",B221="Coupon"),C221,IF(OR(B221="Withdrawal",B221="Tax",B221="Fee"),-C221,""))</f>
        <v/>
      </c>
      <c r="F221" s="5">
        <f>IF(A221&lt;&gt;"",IF(B221="Deposit",-C221,IF(B221="Withdrawal",C221,0)),IF(A220&lt;&gt;"",'Summary'!$B$4,""))</f>
        <v/>
      </c>
      <c r="G221" s="7">
        <f>IF(A221&lt;&gt;"",A221,IF(A220&lt;&gt;"",TODAY(),""))</f>
        <v/>
      </c>
    </row>
    <row r="222">
      <c r="A222" s="4" t="n"/>
      <c r="C222" s="6" t="n"/>
      <c r="E222" s="5">
        <f>IF(OR(B222="Deposit",B222="Dividend",B222="Coupon"),C222,IF(OR(B222="Withdrawal",B222="Tax",B222="Fee"),-C222,""))</f>
        <v/>
      </c>
      <c r="F222" s="5">
        <f>IF(A222&lt;&gt;"",IF(B222="Deposit",-C222,IF(B222="Withdrawal",C222,0)),IF(A221&lt;&gt;"",'Summary'!$B$4,""))</f>
        <v/>
      </c>
      <c r="G222" s="7">
        <f>IF(A222&lt;&gt;"",A222,IF(A221&lt;&gt;"",TODAY(),""))</f>
        <v/>
      </c>
    </row>
    <row r="223">
      <c r="A223" s="4" t="n"/>
      <c r="C223" s="6" t="n"/>
      <c r="E223" s="5">
        <f>IF(OR(B223="Deposit",B223="Dividend",B223="Coupon"),C223,IF(OR(B223="Withdrawal",B223="Tax",B223="Fee"),-C223,""))</f>
        <v/>
      </c>
      <c r="F223" s="5">
        <f>IF(A223&lt;&gt;"",IF(B223="Deposit",-C223,IF(B223="Withdrawal",C223,0)),IF(A222&lt;&gt;"",'Summary'!$B$4,""))</f>
        <v/>
      </c>
      <c r="G223" s="7">
        <f>IF(A223&lt;&gt;"",A223,IF(A222&lt;&gt;"",TODAY(),""))</f>
        <v/>
      </c>
    </row>
    <row r="224">
      <c r="A224" s="4" t="n"/>
      <c r="C224" s="6" t="n"/>
      <c r="E224" s="5">
        <f>IF(OR(B224="Deposit",B224="Dividend",B224="Coupon"),C224,IF(OR(B224="Withdrawal",B224="Tax",B224="Fee"),-C224,""))</f>
        <v/>
      </c>
      <c r="F224" s="5">
        <f>IF(A224&lt;&gt;"",IF(B224="Deposit",-C224,IF(B224="Withdrawal",C224,0)),IF(A223&lt;&gt;"",'Summary'!$B$4,""))</f>
        <v/>
      </c>
      <c r="G224" s="7">
        <f>IF(A224&lt;&gt;"",A224,IF(A223&lt;&gt;"",TODAY(),""))</f>
        <v/>
      </c>
    </row>
    <row r="225">
      <c r="A225" s="4" t="n"/>
      <c r="C225" s="6" t="n"/>
      <c r="E225" s="5">
        <f>IF(OR(B225="Deposit",B225="Dividend",B225="Coupon"),C225,IF(OR(B225="Withdrawal",B225="Tax",B225="Fee"),-C225,""))</f>
        <v/>
      </c>
      <c r="F225" s="5">
        <f>IF(A225&lt;&gt;"",IF(B225="Deposit",-C225,IF(B225="Withdrawal",C225,0)),IF(A224&lt;&gt;"",'Summary'!$B$4,""))</f>
        <v/>
      </c>
      <c r="G225" s="7">
        <f>IF(A225&lt;&gt;"",A225,IF(A224&lt;&gt;"",TODAY(),""))</f>
        <v/>
      </c>
    </row>
    <row r="226">
      <c r="A226" s="4" t="n"/>
      <c r="C226" s="6" t="n"/>
      <c r="E226" s="5">
        <f>IF(OR(B226="Deposit",B226="Dividend",B226="Coupon"),C226,IF(OR(B226="Withdrawal",B226="Tax",B226="Fee"),-C226,""))</f>
        <v/>
      </c>
      <c r="F226" s="5">
        <f>IF(A226&lt;&gt;"",IF(B226="Deposit",-C226,IF(B226="Withdrawal",C226,0)),IF(A225&lt;&gt;"",'Summary'!$B$4,""))</f>
        <v/>
      </c>
      <c r="G226" s="7">
        <f>IF(A226&lt;&gt;"",A226,IF(A225&lt;&gt;"",TODAY(),""))</f>
        <v/>
      </c>
    </row>
    <row r="227">
      <c r="A227" s="4" t="n"/>
      <c r="C227" s="6" t="n"/>
      <c r="E227" s="5">
        <f>IF(OR(B227="Deposit",B227="Dividend",B227="Coupon"),C227,IF(OR(B227="Withdrawal",B227="Tax",B227="Fee"),-C227,""))</f>
        <v/>
      </c>
      <c r="F227" s="5">
        <f>IF(A227&lt;&gt;"",IF(B227="Deposit",-C227,IF(B227="Withdrawal",C227,0)),IF(A226&lt;&gt;"",'Summary'!$B$4,""))</f>
        <v/>
      </c>
      <c r="G227" s="7">
        <f>IF(A227&lt;&gt;"",A227,IF(A226&lt;&gt;"",TODAY(),""))</f>
        <v/>
      </c>
    </row>
    <row r="228">
      <c r="A228" s="4" t="n"/>
      <c r="C228" s="6" t="n"/>
      <c r="E228" s="5">
        <f>IF(OR(B228="Deposit",B228="Dividend",B228="Coupon"),C228,IF(OR(B228="Withdrawal",B228="Tax",B228="Fee"),-C228,""))</f>
        <v/>
      </c>
      <c r="F228" s="5">
        <f>IF(A228&lt;&gt;"",IF(B228="Deposit",-C228,IF(B228="Withdrawal",C228,0)),IF(A227&lt;&gt;"",'Summary'!$B$4,""))</f>
        <v/>
      </c>
      <c r="G228" s="7">
        <f>IF(A228&lt;&gt;"",A228,IF(A227&lt;&gt;"",TODAY(),""))</f>
        <v/>
      </c>
    </row>
    <row r="229">
      <c r="A229" s="4" t="n"/>
      <c r="C229" s="6" t="n"/>
      <c r="E229" s="5">
        <f>IF(OR(B229="Deposit",B229="Dividend",B229="Coupon"),C229,IF(OR(B229="Withdrawal",B229="Tax",B229="Fee"),-C229,""))</f>
        <v/>
      </c>
      <c r="F229" s="5">
        <f>IF(A229&lt;&gt;"",IF(B229="Deposit",-C229,IF(B229="Withdrawal",C229,0)),IF(A228&lt;&gt;"",'Summary'!$B$4,""))</f>
        <v/>
      </c>
      <c r="G229" s="7">
        <f>IF(A229&lt;&gt;"",A229,IF(A228&lt;&gt;"",TODAY(),""))</f>
        <v/>
      </c>
    </row>
    <row r="230">
      <c r="A230" s="4" t="n"/>
      <c r="C230" s="6" t="n"/>
      <c r="E230" s="5">
        <f>IF(OR(B230="Deposit",B230="Dividend",B230="Coupon"),C230,IF(OR(B230="Withdrawal",B230="Tax",B230="Fee"),-C230,""))</f>
        <v/>
      </c>
      <c r="F230" s="5">
        <f>IF(A230&lt;&gt;"",IF(B230="Deposit",-C230,IF(B230="Withdrawal",C230,0)),IF(A229&lt;&gt;"",'Summary'!$B$4,""))</f>
        <v/>
      </c>
      <c r="G230" s="7">
        <f>IF(A230&lt;&gt;"",A230,IF(A229&lt;&gt;"",TODAY(),""))</f>
        <v/>
      </c>
    </row>
    <row r="231">
      <c r="A231" s="4" t="n"/>
      <c r="C231" s="6" t="n"/>
      <c r="E231" s="5">
        <f>IF(OR(B231="Deposit",B231="Dividend",B231="Coupon"),C231,IF(OR(B231="Withdrawal",B231="Tax",B231="Fee"),-C231,""))</f>
        <v/>
      </c>
      <c r="F231" s="5">
        <f>IF(A231&lt;&gt;"",IF(B231="Deposit",-C231,IF(B231="Withdrawal",C231,0)),IF(A230&lt;&gt;"",'Summary'!$B$4,""))</f>
        <v/>
      </c>
      <c r="G231" s="7">
        <f>IF(A231&lt;&gt;"",A231,IF(A230&lt;&gt;"",TODAY(),""))</f>
        <v/>
      </c>
    </row>
    <row r="232">
      <c r="A232" s="4" t="n"/>
      <c r="C232" s="6" t="n"/>
      <c r="E232" s="5">
        <f>IF(OR(B232="Deposit",B232="Dividend",B232="Coupon"),C232,IF(OR(B232="Withdrawal",B232="Tax",B232="Fee"),-C232,""))</f>
        <v/>
      </c>
      <c r="F232" s="5">
        <f>IF(A232&lt;&gt;"",IF(B232="Deposit",-C232,IF(B232="Withdrawal",C232,0)),IF(A231&lt;&gt;"",'Summary'!$B$4,""))</f>
        <v/>
      </c>
      <c r="G232" s="7">
        <f>IF(A232&lt;&gt;"",A232,IF(A231&lt;&gt;"",TODAY(),""))</f>
        <v/>
      </c>
    </row>
    <row r="233">
      <c r="A233" s="4" t="n"/>
      <c r="C233" s="6" t="n"/>
      <c r="E233" s="5">
        <f>IF(OR(B233="Deposit",B233="Dividend",B233="Coupon"),C233,IF(OR(B233="Withdrawal",B233="Tax",B233="Fee"),-C233,""))</f>
        <v/>
      </c>
      <c r="F233" s="5">
        <f>IF(A233&lt;&gt;"",IF(B233="Deposit",-C233,IF(B233="Withdrawal",C233,0)),IF(A232&lt;&gt;"",'Summary'!$B$4,""))</f>
        <v/>
      </c>
      <c r="G233" s="7">
        <f>IF(A233&lt;&gt;"",A233,IF(A232&lt;&gt;"",TODAY(),""))</f>
        <v/>
      </c>
    </row>
    <row r="234">
      <c r="A234" s="4" t="n"/>
      <c r="C234" s="6" t="n"/>
      <c r="E234" s="5">
        <f>IF(OR(B234="Deposit",B234="Dividend",B234="Coupon"),C234,IF(OR(B234="Withdrawal",B234="Tax",B234="Fee"),-C234,""))</f>
        <v/>
      </c>
      <c r="F234" s="5">
        <f>IF(A234&lt;&gt;"",IF(B234="Deposit",-C234,IF(B234="Withdrawal",C234,0)),IF(A233&lt;&gt;"",'Summary'!$B$4,""))</f>
        <v/>
      </c>
      <c r="G234" s="7">
        <f>IF(A234&lt;&gt;"",A234,IF(A233&lt;&gt;"",TODAY(),""))</f>
        <v/>
      </c>
    </row>
    <row r="235">
      <c r="A235" s="4" t="n"/>
      <c r="C235" s="6" t="n"/>
      <c r="E235" s="5">
        <f>IF(OR(B235="Deposit",B235="Dividend",B235="Coupon"),C235,IF(OR(B235="Withdrawal",B235="Tax",B235="Fee"),-C235,""))</f>
        <v/>
      </c>
      <c r="F235" s="5">
        <f>IF(A235&lt;&gt;"",IF(B235="Deposit",-C235,IF(B235="Withdrawal",C235,0)),IF(A234&lt;&gt;"",'Summary'!$B$4,""))</f>
        <v/>
      </c>
      <c r="G235" s="7">
        <f>IF(A235&lt;&gt;"",A235,IF(A234&lt;&gt;"",TODAY(),""))</f>
        <v/>
      </c>
    </row>
    <row r="236">
      <c r="A236" s="4" t="n"/>
      <c r="C236" s="6" t="n"/>
      <c r="E236" s="5">
        <f>IF(OR(B236="Deposit",B236="Dividend",B236="Coupon"),C236,IF(OR(B236="Withdrawal",B236="Tax",B236="Fee"),-C236,""))</f>
        <v/>
      </c>
      <c r="F236" s="5">
        <f>IF(A236&lt;&gt;"",IF(B236="Deposit",-C236,IF(B236="Withdrawal",C236,0)),IF(A235&lt;&gt;"",'Summary'!$B$4,""))</f>
        <v/>
      </c>
      <c r="G236" s="7">
        <f>IF(A236&lt;&gt;"",A236,IF(A235&lt;&gt;"",TODAY(),""))</f>
        <v/>
      </c>
    </row>
    <row r="237">
      <c r="A237" s="4" t="n"/>
      <c r="C237" s="6" t="n"/>
      <c r="E237" s="5">
        <f>IF(OR(B237="Deposit",B237="Dividend",B237="Coupon"),C237,IF(OR(B237="Withdrawal",B237="Tax",B237="Fee"),-C237,""))</f>
        <v/>
      </c>
      <c r="F237" s="5">
        <f>IF(A237&lt;&gt;"",IF(B237="Deposit",-C237,IF(B237="Withdrawal",C237,0)),IF(A236&lt;&gt;"",'Summary'!$B$4,""))</f>
        <v/>
      </c>
      <c r="G237" s="7">
        <f>IF(A237&lt;&gt;"",A237,IF(A236&lt;&gt;"",TODAY(),""))</f>
        <v/>
      </c>
    </row>
    <row r="238">
      <c r="A238" s="4" t="n"/>
      <c r="C238" s="6" t="n"/>
      <c r="E238" s="5">
        <f>IF(OR(B238="Deposit",B238="Dividend",B238="Coupon"),C238,IF(OR(B238="Withdrawal",B238="Tax",B238="Fee"),-C238,""))</f>
        <v/>
      </c>
      <c r="F238" s="5">
        <f>IF(A238&lt;&gt;"",IF(B238="Deposit",-C238,IF(B238="Withdrawal",C238,0)),IF(A237&lt;&gt;"",'Summary'!$B$4,""))</f>
        <v/>
      </c>
      <c r="G238" s="7">
        <f>IF(A238&lt;&gt;"",A238,IF(A237&lt;&gt;"",TODAY(),""))</f>
        <v/>
      </c>
    </row>
    <row r="239">
      <c r="A239" s="4" t="n"/>
      <c r="C239" s="6" t="n"/>
      <c r="E239" s="5">
        <f>IF(OR(B239="Deposit",B239="Dividend",B239="Coupon"),C239,IF(OR(B239="Withdrawal",B239="Tax",B239="Fee"),-C239,""))</f>
        <v/>
      </c>
      <c r="F239" s="5">
        <f>IF(A239&lt;&gt;"",IF(B239="Deposit",-C239,IF(B239="Withdrawal",C239,0)),IF(A238&lt;&gt;"",'Summary'!$B$4,""))</f>
        <v/>
      </c>
      <c r="G239" s="7">
        <f>IF(A239&lt;&gt;"",A239,IF(A238&lt;&gt;"",TODAY(),""))</f>
        <v/>
      </c>
    </row>
    <row r="240">
      <c r="A240" s="4" t="n"/>
      <c r="C240" s="6" t="n"/>
      <c r="E240" s="5">
        <f>IF(OR(B240="Deposit",B240="Dividend",B240="Coupon"),C240,IF(OR(B240="Withdrawal",B240="Tax",B240="Fee"),-C240,""))</f>
        <v/>
      </c>
      <c r="F240" s="5">
        <f>IF(A240&lt;&gt;"",IF(B240="Deposit",-C240,IF(B240="Withdrawal",C240,0)),IF(A239&lt;&gt;"",'Summary'!$B$4,""))</f>
        <v/>
      </c>
      <c r="G240" s="7">
        <f>IF(A240&lt;&gt;"",A240,IF(A239&lt;&gt;"",TODAY(),""))</f>
        <v/>
      </c>
    </row>
    <row r="241">
      <c r="A241" s="4" t="n"/>
      <c r="C241" s="6" t="n"/>
      <c r="E241" s="5">
        <f>IF(OR(B241="Deposit",B241="Dividend",B241="Coupon"),C241,IF(OR(B241="Withdrawal",B241="Tax",B241="Fee"),-C241,""))</f>
        <v/>
      </c>
      <c r="F241" s="5">
        <f>IF(A241&lt;&gt;"",IF(B241="Deposit",-C241,IF(B241="Withdrawal",C241,0)),IF(A240&lt;&gt;"",'Summary'!$B$4,""))</f>
        <v/>
      </c>
      <c r="G241" s="7">
        <f>IF(A241&lt;&gt;"",A241,IF(A240&lt;&gt;"",TODAY(),""))</f>
        <v/>
      </c>
    </row>
    <row r="242">
      <c r="A242" s="4" t="n"/>
      <c r="C242" s="6" t="n"/>
      <c r="E242" s="5">
        <f>IF(OR(B242="Deposit",B242="Dividend",B242="Coupon"),C242,IF(OR(B242="Withdrawal",B242="Tax",B242="Fee"),-C242,""))</f>
        <v/>
      </c>
      <c r="F242" s="5">
        <f>IF(A242&lt;&gt;"",IF(B242="Deposit",-C242,IF(B242="Withdrawal",C242,0)),IF(A241&lt;&gt;"",'Summary'!$B$4,""))</f>
        <v/>
      </c>
      <c r="G242" s="7">
        <f>IF(A242&lt;&gt;"",A242,IF(A241&lt;&gt;"",TODAY(),""))</f>
        <v/>
      </c>
    </row>
    <row r="243">
      <c r="A243" s="4" t="n"/>
      <c r="C243" s="6" t="n"/>
      <c r="E243" s="5">
        <f>IF(OR(B243="Deposit",B243="Dividend",B243="Coupon"),C243,IF(OR(B243="Withdrawal",B243="Tax",B243="Fee"),-C243,""))</f>
        <v/>
      </c>
      <c r="F243" s="5">
        <f>IF(A243&lt;&gt;"",IF(B243="Deposit",-C243,IF(B243="Withdrawal",C243,0)),IF(A242&lt;&gt;"",'Summary'!$B$4,""))</f>
        <v/>
      </c>
      <c r="G243" s="7">
        <f>IF(A243&lt;&gt;"",A243,IF(A242&lt;&gt;"",TODAY(),""))</f>
        <v/>
      </c>
    </row>
    <row r="244">
      <c r="A244" s="4" t="n"/>
      <c r="C244" s="6" t="n"/>
      <c r="E244" s="5">
        <f>IF(OR(B244="Deposit",B244="Dividend",B244="Coupon"),C244,IF(OR(B244="Withdrawal",B244="Tax",B244="Fee"),-C244,""))</f>
        <v/>
      </c>
      <c r="F244" s="5">
        <f>IF(A244&lt;&gt;"",IF(B244="Deposit",-C244,IF(B244="Withdrawal",C244,0)),IF(A243&lt;&gt;"",'Summary'!$B$4,""))</f>
        <v/>
      </c>
      <c r="G244" s="7">
        <f>IF(A244&lt;&gt;"",A244,IF(A243&lt;&gt;"",TODAY(),""))</f>
        <v/>
      </c>
    </row>
    <row r="245">
      <c r="A245" s="4" t="n"/>
      <c r="C245" s="6" t="n"/>
      <c r="E245" s="5">
        <f>IF(OR(B245="Deposit",B245="Dividend",B245="Coupon"),C245,IF(OR(B245="Withdrawal",B245="Tax",B245="Fee"),-C245,""))</f>
        <v/>
      </c>
      <c r="F245" s="5">
        <f>IF(A245&lt;&gt;"",IF(B245="Deposit",-C245,IF(B245="Withdrawal",C245,0)),IF(A244&lt;&gt;"",'Summary'!$B$4,""))</f>
        <v/>
      </c>
      <c r="G245" s="7">
        <f>IF(A245&lt;&gt;"",A245,IF(A244&lt;&gt;"",TODAY(),""))</f>
        <v/>
      </c>
    </row>
    <row r="246">
      <c r="A246" s="4" t="n"/>
      <c r="C246" s="6" t="n"/>
      <c r="E246" s="5">
        <f>IF(OR(B246="Deposit",B246="Dividend",B246="Coupon"),C246,IF(OR(B246="Withdrawal",B246="Tax",B246="Fee"),-C246,""))</f>
        <v/>
      </c>
      <c r="F246" s="5">
        <f>IF(A246&lt;&gt;"",IF(B246="Deposit",-C246,IF(B246="Withdrawal",C246,0)),IF(A245&lt;&gt;"",'Summary'!$B$4,""))</f>
        <v/>
      </c>
      <c r="G246" s="7">
        <f>IF(A246&lt;&gt;"",A246,IF(A245&lt;&gt;"",TODAY(),""))</f>
        <v/>
      </c>
    </row>
    <row r="247">
      <c r="A247" s="4" t="n"/>
      <c r="C247" s="6" t="n"/>
      <c r="E247" s="5">
        <f>IF(OR(B247="Deposit",B247="Dividend",B247="Coupon"),C247,IF(OR(B247="Withdrawal",B247="Tax",B247="Fee"),-C247,""))</f>
        <v/>
      </c>
      <c r="F247" s="5">
        <f>IF(A247&lt;&gt;"",IF(B247="Deposit",-C247,IF(B247="Withdrawal",C247,0)),IF(A246&lt;&gt;"",'Summary'!$B$4,""))</f>
        <v/>
      </c>
      <c r="G247" s="7">
        <f>IF(A247&lt;&gt;"",A247,IF(A246&lt;&gt;"",TODAY(),""))</f>
        <v/>
      </c>
    </row>
    <row r="248">
      <c r="A248" s="4" t="n"/>
      <c r="C248" s="6" t="n"/>
      <c r="E248" s="5">
        <f>IF(OR(B248="Deposit",B248="Dividend",B248="Coupon"),C248,IF(OR(B248="Withdrawal",B248="Tax",B248="Fee"),-C248,""))</f>
        <v/>
      </c>
      <c r="F248" s="5">
        <f>IF(A248&lt;&gt;"",IF(B248="Deposit",-C248,IF(B248="Withdrawal",C248,0)),IF(A247&lt;&gt;"",'Summary'!$B$4,""))</f>
        <v/>
      </c>
      <c r="G248" s="7">
        <f>IF(A248&lt;&gt;"",A248,IF(A247&lt;&gt;"",TODAY(),""))</f>
        <v/>
      </c>
    </row>
    <row r="249">
      <c r="A249" s="4" t="n"/>
      <c r="C249" s="6" t="n"/>
      <c r="E249" s="5">
        <f>IF(OR(B249="Deposit",B249="Dividend",B249="Coupon"),C249,IF(OR(B249="Withdrawal",B249="Tax",B249="Fee"),-C249,""))</f>
        <v/>
      </c>
      <c r="F249" s="5">
        <f>IF(A249&lt;&gt;"",IF(B249="Deposit",-C249,IF(B249="Withdrawal",C249,0)),IF(A248&lt;&gt;"",'Summary'!$B$4,""))</f>
        <v/>
      </c>
      <c r="G249" s="7">
        <f>IF(A249&lt;&gt;"",A249,IF(A248&lt;&gt;"",TODAY(),""))</f>
        <v/>
      </c>
    </row>
    <row r="250">
      <c r="A250" s="4" t="n"/>
      <c r="C250" s="6" t="n"/>
      <c r="E250" s="5">
        <f>IF(OR(B250="Deposit",B250="Dividend",B250="Coupon"),C250,IF(OR(B250="Withdrawal",B250="Tax",B250="Fee"),-C250,""))</f>
        <v/>
      </c>
      <c r="F250" s="5">
        <f>IF(A250&lt;&gt;"",IF(B250="Deposit",-C250,IF(B250="Withdrawal",C250,0)),IF(A249&lt;&gt;"",'Summary'!$B$4,""))</f>
        <v/>
      </c>
      <c r="G250" s="7">
        <f>IF(A250&lt;&gt;"",A250,IF(A249&lt;&gt;"",TODAY(),""))</f>
        <v/>
      </c>
    </row>
    <row r="251">
      <c r="A251" s="4" t="n"/>
      <c r="C251" s="6" t="n"/>
      <c r="E251" s="5">
        <f>IF(OR(B251="Deposit",B251="Dividend",B251="Coupon"),C251,IF(OR(B251="Withdrawal",B251="Tax",B251="Fee"),-C251,""))</f>
        <v/>
      </c>
      <c r="F251" s="5">
        <f>IF(A251&lt;&gt;"",IF(B251="Deposit",-C251,IF(B251="Withdrawal",C251,0)),IF(A250&lt;&gt;"",'Summary'!$B$4,""))</f>
        <v/>
      </c>
      <c r="G251" s="7">
        <f>IF(A251&lt;&gt;"",A251,IF(A250&lt;&gt;"",TODAY(),""))</f>
        <v/>
      </c>
    </row>
    <row r="252">
      <c r="A252" s="4" t="n"/>
      <c r="C252" s="6" t="n"/>
      <c r="E252" s="5">
        <f>IF(OR(B252="Deposit",B252="Dividend",B252="Coupon"),C252,IF(OR(B252="Withdrawal",B252="Tax",B252="Fee"),-C252,""))</f>
        <v/>
      </c>
      <c r="F252" s="5">
        <f>IF(A252&lt;&gt;"",IF(B252="Deposit",-C252,IF(B252="Withdrawal",C252,0)),IF(A251&lt;&gt;"",'Summary'!$B$4,""))</f>
        <v/>
      </c>
      <c r="G252" s="7">
        <f>IF(A252&lt;&gt;"",A252,IF(A251&lt;&gt;"",TODAY(),""))</f>
        <v/>
      </c>
    </row>
    <row r="253">
      <c r="A253" s="4" t="n"/>
      <c r="C253" s="6" t="n"/>
      <c r="E253" s="5">
        <f>IF(OR(B253="Deposit",B253="Dividend",B253="Coupon"),C253,IF(OR(B253="Withdrawal",B253="Tax",B253="Fee"),-C253,""))</f>
        <v/>
      </c>
      <c r="F253" s="5">
        <f>IF(A253&lt;&gt;"",IF(B253="Deposit",-C253,IF(B253="Withdrawal",C253,0)),IF(A252&lt;&gt;"",'Summary'!$B$4,""))</f>
        <v/>
      </c>
      <c r="G253" s="7">
        <f>IF(A253&lt;&gt;"",A253,IF(A252&lt;&gt;"",TODAY(),""))</f>
        <v/>
      </c>
    </row>
    <row r="254">
      <c r="A254" s="4" t="n"/>
      <c r="C254" s="6" t="n"/>
      <c r="E254" s="5">
        <f>IF(OR(B254="Deposit",B254="Dividend",B254="Coupon"),C254,IF(OR(B254="Withdrawal",B254="Tax",B254="Fee"),-C254,""))</f>
        <v/>
      </c>
      <c r="F254" s="5">
        <f>IF(A254&lt;&gt;"",IF(B254="Deposit",-C254,IF(B254="Withdrawal",C254,0)),IF(A253&lt;&gt;"",'Summary'!$B$4,""))</f>
        <v/>
      </c>
      <c r="G254" s="7">
        <f>IF(A254&lt;&gt;"",A254,IF(A253&lt;&gt;"",TODAY(),""))</f>
        <v/>
      </c>
    </row>
    <row r="255">
      <c r="A255" s="4" t="n"/>
      <c r="C255" s="6" t="n"/>
      <c r="E255" s="5">
        <f>IF(OR(B255="Deposit",B255="Dividend",B255="Coupon"),C255,IF(OR(B255="Withdrawal",B255="Tax",B255="Fee"),-C255,""))</f>
        <v/>
      </c>
      <c r="F255" s="5">
        <f>IF(A255&lt;&gt;"",IF(B255="Deposit",-C255,IF(B255="Withdrawal",C255,0)),IF(A254&lt;&gt;"",'Summary'!$B$4,""))</f>
        <v/>
      </c>
      <c r="G255" s="7">
        <f>IF(A255&lt;&gt;"",A255,IF(A254&lt;&gt;"",TODAY(),""))</f>
        <v/>
      </c>
    </row>
    <row r="256">
      <c r="A256" s="4" t="n"/>
      <c r="C256" s="6" t="n"/>
      <c r="E256" s="5">
        <f>IF(OR(B256="Deposit",B256="Dividend",B256="Coupon"),C256,IF(OR(B256="Withdrawal",B256="Tax",B256="Fee"),-C256,""))</f>
        <v/>
      </c>
      <c r="F256" s="5">
        <f>IF(A256&lt;&gt;"",IF(B256="Deposit",-C256,IF(B256="Withdrawal",C256,0)),IF(A255&lt;&gt;"",'Summary'!$B$4,""))</f>
        <v/>
      </c>
      <c r="G256" s="7">
        <f>IF(A256&lt;&gt;"",A256,IF(A255&lt;&gt;"",TODAY(),""))</f>
        <v/>
      </c>
    </row>
    <row r="257">
      <c r="A257" s="4" t="n"/>
      <c r="C257" s="6" t="n"/>
      <c r="E257" s="5">
        <f>IF(OR(B257="Deposit",B257="Dividend",B257="Coupon"),C257,IF(OR(B257="Withdrawal",B257="Tax",B257="Fee"),-C257,""))</f>
        <v/>
      </c>
      <c r="F257" s="5">
        <f>IF(A257&lt;&gt;"",IF(B257="Deposit",-C257,IF(B257="Withdrawal",C257,0)),IF(A256&lt;&gt;"",'Summary'!$B$4,""))</f>
        <v/>
      </c>
      <c r="G257" s="7">
        <f>IF(A257&lt;&gt;"",A257,IF(A256&lt;&gt;"",TODAY(),""))</f>
        <v/>
      </c>
    </row>
    <row r="258">
      <c r="A258" s="4" t="n"/>
      <c r="C258" s="6" t="n"/>
      <c r="E258" s="5">
        <f>IF(OR(B258="Deposit",B258="Dividend",B258="Coupon"),C258,IF(OR(B258="Withdrawal",B258="Tax",B258="Fee"),-C258,""))</f>
        <v/>
      </c>
      <c r="F258" s="5">
        <f>IF(A258&lt;&gt;"",IF(B258="Deposit",-C258,IF(B258="Withdrawal",C258,0)),IF(A257&lt;&gt;"",'Summary'!$B$4,""))</f>
        <v/>
      </c>
      <c r="G258" s="7">
        <f>IF(A258&lt;&gt;"",A258,IF(A257&lt;&gt;"",TODAY(),""))</f>
        <v/>
      </c>
    </row>
    <row r="259">
      <c r="A259" s="4" t="n"/>
      <c r="C259" s="6" t="n"/>
      <c r="E259" s="5">
        <f>IF(OR(B259="Deposit",B259="Dividend",B259="Coupon"),C259,IF(OR(B259="Withdrawal",B259="Tax",B259="Fee"),-C259,""))</f>
        <v/>
      </c>
      <c r="F259" s="5">
        <f>IF(A259&lt;&gt;"",IF(B259="Deposit",-C259,IF(B259="Withdrawal",C259,0)),IF(A258&lt;&gt;"",'Summary'!$B$4,""))</f>
        <v/>
      </c>
      <c r="G259" s="7">
        <f>IF(A259&lt;&gt;"",A259,IF(A258&lt;&gt;"",TODAY(),""))</f>
        <v/>
      </c>
    </row>
    <row r="260">
      <c r="A260" s="4" t="n"/>
      <c r="C260" s="6" t="n"/>
      <c r="E260" s="5">
        <f>IF(OR(B260="Deposit",B260="Dividend",B260="Coupon"),C260,IF(OR(B260="Withdrawal",B260="Tax",B260="Fee"),-C260,""))</f>
        <v/>
      </c>
      <c r="F260" s="5">
        <f>IF(A260&lt;&gt;"",IF(B260="Deposit",-C260,IF(B260="Withdrawal",C260,0)),IF(A259&lt;&gt;"",'Summary'!$B$4,""))</f>
        <v/>
      </c>
      <c r="G260" s="7">
        <f>IF(A260&lt;&gt;"",A260,IF(A259&lt;&gt;"",TODAY(),""))</f>
        <v/>
      </c>
    </row>
    <row r="261">
      <c r="A261" s="4" t="n"/>
      <c r="C261" s="6" t="n"/>
      <c r="E261" s="5">
        <f>IF(OR(B261="Deposit",B261="Dividend",B261="Coupon"),C261,IF(OR(B261="Withdrawal",B261="Tax",B261="Fee"),-C261,""))</f>
        <v/>
      </c>
      <c r="F261" s="5">
        <f>IF(A261&lt;&gt;"",IF(B261="Deposit",-C261,IF(B261="Withdrawal",C261,0)),IF(A260&lt;&gt;"",'Summary'!$B$4,""))</f>
        <v/>
      </c>
      <c r="G261" s="7">
        <f>IF(A261&lt;&gt;"",A261,IF(A260&lt;&gt;"",TODAY(),""))</f>
        <v/>
      </c>
    </row>
    <row r="262">
      <c r="A262" s="4" t="n"/>
      <c r="C262" s="6" t="n"/>
      <c r="E262" s="5">
        <f>IF(OR(B262="Deposit",B262="Dividend",B262="Coupon"),C262,IF(OR(B262="Withdrawal",B262="Tax",B262="Fee"),-C262,""))</f>
        <v/>
      </c>
      <c r="F262" s="5">
        <f>IF(A262&lt;&gt;"",IF(B262="Deposit",-C262,IF(B262="Withdrawal",C262,0)),IF(A261&lt;&gt;"",'Summary'!$B$4,""))</f>
        <v/>
      </c>
      <c r="G262" s="7">
        <f>IF(A262&lt;&gt;"",A262,IF(A261&lt;&gt;"",TODAY(),""))</f>
        <v/>
      </c>
    </row>
    <row r="263">
      <c r="A263" s="4" t="n"/>
      <c r="C263" s="6" t="n"/>
      <c r="E263" s="5">
        <f>IF(OR(B263="Deposit",B263="Dividend",B263="Coupon"),C263,IF(OR(B263="Withdrawal",B263="Tax",B263="Fee"),-C263,""))</f>
        <v/>
      </c>
      <c r="F263" s="5">
        <f>IF(A263&lt;&gt;"",IF(B263="Deposit",-C263,IF(B263="Withdrawal",C263,0)),IF(A262&lt;&gt;"",'Summary'!$B$4,""))</f>
        <v/>
      </c>
      <c r="G263" s="7">
        <f>IF(A263&lt;&gt;"",A263,IF(A262&lt;&gt;"",TODAY(),""))</f>
        <v/>
      </c>
    </row>
    <row r="264">
      <c r="A264" s="4" t="n"/>
      <c r="C264" s="6" t="n"/>
      <c r="E264" s="5">
        <f>IF(OR(B264="Deposit",B264="Dividend",B264="Coupon"),C264,IF(OR(B264="Withdrawal",B264="Tax",B264="Fee"),-C264,""))</f>
        <v/>
      </c>
      <c r="F264" s="5">
        <f>IF(A264&lt;&gt;"",IF(B264="Deposit",-C264,IF(B264="Withdrawal",C264,0)),IF(A263&lt;&gt;"",'Summary'!$B$4,""))</f>
        <v/>
      </c>
      <c r="G264" s="7">
        <f>IF(A264&lt;&gt;"",A264,IF(A263&lt;&gt;"",TODAY(),""))</f>
        <v/>
      </c>
    </row>
    <row r="265">
      <c r="A265" s="4" t="n"/>
      <c r="C265" s="6" t="n"/>
      <c r="E265" s="5">
        <f>IF(OR(B265="Deposit",B265="Dividend",B265="Coupon"),C265,IF(OR(B265="Withdrawal",B265="Tax",B265="Fee"),-C265,""))</f>
        <v/>
      </c>
      <c r="F265" s="5">
        <f>IF(A265&lt;&gt;"",IF(B265="Deposit",-C265,IF(B265="Withdrawal",C265,0)),IF(A264&lt;&gt;"",'Summary'!$B$4,""))</f>
        <v/>
      </c>
      <c r="G265" s="7">
        <f>IF(A265&lt;&gt;"",A265,IF(A264&lt;&gt;"",TODAY(),""))</f>
        <v/>
      </c>
    </row>
    <row r="266">
      <c r="A266" s="4" t="n"/>
      <c r="C266" s="6" t="n"/>
      <c r="E266" s="5">
        <f>IF(OR(B266="Deposit",B266="Dividend",B266="Coupon"),C266,IF(OR(B266="Withdrawal",B266="Tax",B266="Fee"),-C266,""))</f>
        <v/>
      </c>
      <c r="F266" s="5">
        <f>IF(A266&lt;&gt;"",IF(B266="Deposit",-C266,IF(B266="Withdrawal",C266,0)),IF(A265&lt;&gt;"",'Summary'!$B$4,""))</f>
        <v/>
      </c>
      <c r="G266" s="7">
        <f>IF(A266&lt;&gt;"",A266,IF(A265&lt;&gt;"",TODAY(),""))</f>
        <v/>
      </c>
    </row>
    <row r="267">
      <c r="A267" s="4" t="n"/>
      <c r="C267" s="6" t="n"/>
      <c r="E267" s="5">
        <f>IF(OR(B267="Deposit",B267="Dividend",B267="Coupon"),C267,IF(OR(B267="Withdrawal",B267="Tax",B267="Fee"),-C267,""))</f>
        <v/>
      </c>
      <c r="F267" s="5">
        <f>IF(A267&lt;&gt;"",IF(B267="Deposit",-C267,IF(B267="Withdrawal",C267,0)),IF(A266&lt;&gt;"",'Summary'!$B$4,""))</f>
        <v/>
      </c>
      <c r="G267" s="7">
        <f>IF(A267&lt;&gt;"",A267,IF(A266&lt;&gt;"",TODAY(),""))</f>
        <v/>
      </c>
    </row>
    <row r="268">
      <c r="A268" s="4" t="n"/>
      <c r="C268" s="6" t="n"/>
      <c r="E268" s="5">
        <f>IF(OR(B268="Deposit",B268="Dividend",B268="Coupon"),C268,IF(OR(B268="Withdrawal",B268="Tax",B268="Fee"),-C268,""))</f>
        <v/>
      </c>
      <c r="F268" s="5">
        <f>IF(A268&lt;&gt;"",IF(B268="Deposit",-C268,IF(B268="Withdrawal",C268,0)),IF(A267&lt;&gt;"",'Summary'!$B$4,""))</f>
        <v/>
      </c>
      <c r="G268" s="7">
        <f>IF(A268&lt;&gt;"",A268,IF(A267&lt;&gt;"",TODAY(),""))</f>
        <v/>
      </c>
    </row>
    <row r="269">
      <c r="A269" s="4" t="n"/>
      <c r="C269" s="6" t="n"/>
      <c r="E269" s="5">
        <f>IF(OR(B269="Deposit",B269="Dividend",B269="Coupon"),C269,IF(OR(B269="Withdrawal",B269="Tax",B269="Fee"),-C269,""))</f>
        <v/>
      </c>
      <c r="F269" s="5">
        <f>IF(A269&lt;&gt;"",IF(B269="Deposit",-C269,IF(B269="Withdrawal",C269,0)),IF(A268&lt;&gt;"",'Summary'!$B$4,""))</f>
        <v/>
      </c>
      <c r="G269" s="7">
        <f>IF(A269&lt;&gt;"",A269,IF(A268&lt;&gt;"",TODAY(),""))</f>
        <v/>
      </c>
    </row>
    <row r="270">
      <c r="A270" s="4" t="n"/>
      <c r="C270" s="6" t="n"/>
      <c r="E270" s="5">
        <f>IF(OR(B270="Deposit",B270="Dividend",B270="Coupon"),C270,IF(OR(B270="Withdrawal",B270="Tax",B270="Fee"),-C270,""))</f>
        <v/>
      </c>
      <c r="F270" s="5">
        <f>IF(A270&lt;&gt;"",IF(B270="Deposit",-C270,IF(B270="Withdrawal",C270,0)),IF(A269&lt;&gt;"",'Summary'!$B$4,""))</f>
        <v/>
      </c>
      <c r="G270" s="7">
        <f>IF(A270&lt;&gt;"",A270,IF(A269&lt;&gt;"",TODAY(),""))</f>
        <v/>
      </c>
    </row>
    <row r="271">
      <c r="A271" s="4" t="n"/>
      <c r="C271" s="6" t="n"/>
      <c r="E271" s="5">
        <f>IF(OR(B271="Deposit",B271="Dividend",B271="Coupon"),C271,IF(OR(B271="Withdrawal",B271="Tax",B271="Fee"),-C271,""))</f>
        <v/>
      </c>
      <c r="F271" s="5">
        <f>IF(A271&lt;&gt;"",IF(B271="Deposit",-C271,IF(B271="Withdrawal",C271,0)),IF(A270&lt;&gt;"",'Summary'!$B$4,""))</f>
        <v/>
      </c>
      <c r="G271" s="7">
        <f>IF(A271&lt;&gt;"",A271,IF(A270&lt;&gt;"",TODAY(),""))</f>
        <v/>
      </c>
    </row>
    <row r="272">
      <c r="A272" s="4" t="n"/>
      <c r="C272" s="6" t="n"/>
      <c r="E272" s="5">
        <f>IF(OR(B272="Deposit",B272="Dividend",B272="Coupon"),C272,IF(OR(B272="Withdrawal",B272="Tax",B272="Fee"),-C272,""))</f>
        <v/>
      </c>
      <c r="F272" s="5">
        <f>IF(A272&lt;&gt;"",IF(B272="Deposit",-C272,IF(B272="Withdrawal",C272,0)),IF(A271&lt;&gt;"",'Summary'!$B$4,""))</f>
        <v/>
      </c>
      <c r="G272" s="7">
        <f>IF(A272&lt;&gt;"",A272,IF(A271&lt;&gt;"",TODAY(),""))</f>
        <v/>
      </c>
    </row>
    <row r="273">
      <c r="A273" s="4" t="n"/>
      <c r="C273" s="6" t="n"/>
      <c r="E273" s="5">
        <f>IF(OR(B273="Deposit",B273="Dividend",B273="Coupon"),C273,IF(OR(B273="Withdrawal",B273="Tax",B273="Fee"),-C273,""))</f>
        <v/>
      </c>
      <c r="F273" s="5">
        <f>IF(A273&lt;&gt;"",IF(B273="Deposit",-C273,IF(B273="Withdrawal",C273,0)),IF(A272&lt;&gt;"",'Summary'!$B$4,""))</f>
        <v/>
      </c>
      <c r="G273" s="7">
        <f>IF(A273&lt;&gt;"",A273,IF(A272&lt;&gt;"",TODAY(),""))</f>
        <v/>
      </c>
    </row>
    <row r="274">
      <c r="A274" s="4" t="n"/>
      <c r="C274" s="6" t="n"/>
      <c r="E274" s="5">
        <f>IF(OR(B274="Deposit",B274="Dividend",B274="Coupon"),C274,IF(OR(B274="Withdrawal",B274="Tax",B274="Fee"),-C274,""))</f>
        <v/>
      </c>
      <c r="F274" s="5">
        <f>IF(A274&lt;&gt;"",IF(B274="Deposit",-C274,IF(B274="Withdrawal",C274,0)),IF(A273&lt;&gt;"",'Summary'!$B$4,""))</f>
        <v/>
      </c>
      <c r="G274" s="7">
        <f>IF(A274&lt;&gt;"",A274,IF(A273&lt;&gt;"",TODAY(),""))</f>
        <v/>
      </c>
    </row>
    <row r="275">
      <c r="A275" s="4" t="n"/>
      <c r="C275" s="6" t="n"/>
      <c r="E275" s="5">
        <f>IF(OR(B275="Deposit",B275="Dividend",B275="Coupon"),C275,IF(OR(B275="Withdrawal",B275="Tax",B275="Fee"),-C275,""))</f>
        <v/>
      </c>
      <c r="F275" s="5">
        <f>IF(A275&lt;&gt;"",IF(B275="Deposit",-C275,IF(B275="Withdrawal",C275,0)),IF(A274&lt;&gt;"",'Summary'!$B$4,""))</f>
        <v/>
      </c>
      <c r="G275" s="7">
        <f>IF(A275&lt;&gt;"",A275,IF(A274&lt;&gt;"",TODAY(),""))</f>
        <v/>
      </c>
    </row>
    <row r="276">
      <c r="A276" s="4" t="n"/>
      <c r="C276" s="6" t="n"/>
      <c r="E276" s="5">
        <f>IF(OR(B276="Deposit",B276="Dividend",B276="Coupon"),C276,IF(OR(B276="Withdrawal",B276="Tax",B276="Fee"),-C276,""))</f>
        <v/>
      </c>
      <c r="F276" s="5">
        <f>IF(A276&lt;&gt;"",IF(B276="Deposit",-C276,IF(B276="Withdrawal",C276,0)),IF(A275&lt;&gt;"",'Summary'!$B$4,""))</f>
        <v/>
      </c>
      <c r="G276" s="7">
        <f>IF(A276&lt;&gt;"",A276,IF(A275&lt;&gt;"",TODAY(),""))</f>
        <v/>
      </c>
    </row>
    <row r="277">
      <c r="A277" s="4" t="n"/>
      <c r="C277" s="6" t="n"/>
      <c r="E277" s="5">
        <f>IF(OR(B277="Deposit",B277="Dividend",B277="Coupon"),C277,IF(OR(B277="Withdrawal",B277="Tax",B277="Fee"),-C277,""))</f>
        <v/>
      </c>
      <c r="F277" s="5">
        <f>IF(A277&lt;&gt;"",IF(B277="Deposit",-C277,IF(B277="Withdrawal",C277,0)),IF(A276&lt;&gt;"",'Summary'!$B$4,""))</f>
        <v/>
      </c>
      <c r="G277" s="7">
        <f>IF(A277&lt;&gt;"",A277,IF(A276&lt;&gt;"",TODAY(),""))</f>
        <v/>
      </c>
    </row>
    <row r="278">
      <c r="A278" s="4" t="n"/>
      <c r="C278" s="6" t="n"/>
      <c r="E278" s="5">
        <f>IF(OR(B278="Deposit",B278="Dividend",B278="Coupon"),C278,IF(OR(B278="Withdrawal",B278="Tax",B278="Fee"),-C278,""))</f>
        <v/>
      </c>
      <c r="F278" s="5">
        <f>IF(A278&lt;&gt;"",IF(B278="Deposit",-C278,IF(B278="Withdrawal",C278,0)),IF(A277&lt;&gt;"",'Summary'!$B$4,""))</f>
        <v/>
      </c>
      <c r="G278" s="7">
        <f>IF(A278&lt;&gt;"",A278,IF(A277&lt;&gt;"",TODAY(),""))</f>
        <v/>
      </c>
    </row>
    <row r="279">
      <c r="A279" s="4" t="n"/>
      <c r="C279" s="6" t="n"/>
      <c r="E279" s="5">
        <f>IF(OR(B279="Deposit",B279="Dividend",B279="Coupon"),C279,IF(OR(B279="Withdrawal",B279="Tax",B279="Fee"),-C279,""))</f>
        <v/>
      </c>
      <c r="F279" s="5">
        <f>IF(A279&lt;&gt;"",IF(B279="Deposit",-C279,IF(B279="Withdrawal",C279,0)),IF(A278&lt;&gt;"",'Summary'!$B$4,""))</f>
        <v/>
      </c>
      <c r="G279" s="7">
        <f>IF(A279&lt;&gt;"",A279,IF(A278&lt;&gt;"",TODAY(),""))</f>
        <v/>
      </c>
    </row>
    <row r="280">
      <c r="A280" s="4" t="n"/>
      <c r="C280" s="6" t="n"/>
      <c r="E280" s="5">
        <f>IF(OR(B280="Deposit",B280="Dividend",B280="Coupon"),C280,IF(OR(B280="Withdrawal",B280="Tax",B280="Fee"),-C280,""))</f>
        <v/>
      </c>
      <c r="F280" s="5">
        <f>IF(A280&lt;&gt;"",IF(B280="Deposit",-C280,IF(B280="Withdrawal",C280,0)),IF(A279&lt;&gt;"",'Summary'!$B$4,""))</f>
        <v/>
      </c>
      <c r="G280" s="7">
        <f>IF(A280&lt;&gt;"",A280,IF(A279&lt;&gt;"",TODAY(),""))</f>
        <v/>
      </c>
    </row>
    <row r="281">
      <c r="A281" s="4" t="n"/>
      <c r="C281" s="6" t="n"/>
      <c r="E281" s="5">
        <f>IF(OR(B281="Deposit",B281="Dividend",B281="Coupon"),C281,IF(OR(B281="Withdrawal",B281="Tax",B281="Fee"),-C281,""))</f>
        <v/>
      </c>
      <c r="F281" s="5">
        <f>IF(A281&lt;&gt;"",IF(B281="Deposit",-C281,IF(B281="Withdrawal",C281,0)),IF(A280&lt;&gt;"",'Summary'!$B$4,""))</f>
        <v/>
      </c>
      <c r="G281" s="7">
        <f>IF(A281&lt;&gt;"",A281,IF(A280&lt;&gt;"",TODAY(),""))</f>
        <v/>
      </c>
    </row>
    <row r="282">
      <c r="A282" s="4" t="n"/>
      <c r="C282" s="6" t="n"/>
      <c r="E282" s="5">
        <f>IF(OR(B282="Deposit",B282="Dividend",B282="Coupon"),C282,IF(OR(B282="Withdrawal",B282="Tax",B282="Fee"),-C282,""))</f>
        <v/>
      </c>
      <c r="F282" s="5">
        <f>IF(A282&lt;&gt;"",IF(B282="Deposit",-C282,IF(B282="Withdrawal",C282,0)),IF(A281&lt;&gt;"",'Summary'!$B$4,""))</f>
        <v/>
      </c>
      <c r="G282" s="7">
        <f>IF(A282&lt;&gt;"",A282,IF(A281&lt;&gt;"",TODAY(),""))</f>
        <v/>
      </c>
    </row>
    <row r="283">
      <c r="A283" s="4" t="n"/>
      <c r="C283" s="6" t="n"/>
      <c r="E283" s="5">
        <f>IF(OR(B283="Deposit",B283="Dividend",B283="Coupon"),C283,IF(OR(B283="Withdrawal",B283="Tax",B283="Fee"),-C283,""))</f>
        <v/>
      </c>
      <c r="F283" s="5">
        <f>IF(A283&lt;&gt;"",IF(B283="Deposit",-C283,IF(B283="Withdrawal",C283,0)),IF(A282&lt;&gt;"",'Summary'!$B$4,""))</f>
        <v/>
      </c>
      <c r="G283" s="7">
        <f>IF(A283&lt;&gt;"",A283,IF(A282&lt;&gt;"",TODAY(),""))</f>
        <v/>
      </c>
    </row>
    <row r="284">
      <c r="A284" s="4" t="n"/>
      <c r="C284" s="6" t="n"/>
      <c r="E284" s="5">
        <f>IF(OR(B284="Deposit",B284="Dividend",B284="Coupon"),C284,IF(OR(B284="Withdrawal",B284="Tax",B284="Fee"),-C284,""))</f>
        <v/>
      </c>
      <c r="F284" s="5">
        <f>IF(A284&lt;&gt;"",IF(B284="Deposit",-C284,IF(B284="Withdrawal",C284,0)),IF(A283&lt;&gt;"",'Summary'!$B$4,""))</f>
        <v/>
      </c>
      <c r="G284" s="7">
        <f>IF(A284&lt;&gt;"",A284,IF(A283&lt;&gt;"",TODAY(),""))</f>
        <v/>
      </c>
    </row>
    <row r="285">
      <c r="A285" s="4" t="n"/>
      <c r="C285" s="6" t="n"/>
      <c r="E285" s="5">
        <f>IF(OR(B285="Deposit",B285="Dividend",B285="Coupon"),C285,IF(OR(B285="Withdrawal",B285="Tax",B285="Fee"),-C285,""))</f>
        <v/>
      </c>
      <c r="F285" s="5">
        <f>IF(A285&lt;&gt;"",IF(B285="Deposit",-C285,IF(B285="Withdrawal",C285,0)),IF(A284&lt;&gt;"",'Summary'!$B$4,""))</f>
        <v/>
      </c>
      <c r="G285" s="7">
        <f>IF(A285&lt;&gt;"",A285,IF(A284&lt;&gt;"",TODAY(),""))</f>
        <v/>
      </c>
    </row>
    <row r="286">
      <c r="A286" s="4" t="n"/>
      <c r="C286" s="6" t="n"/>
      <c r="E286" s="5">
        <f>IF(OR(B286="Deposit",B286="Dividend",B286="Coupon"),C286,IF(OR(B286="Withdrawal",B286="Tax",B286="Fee"),-C286,""))</f>
        <v/>
      </c>
      <c r="F286" s="5">
        <f>IF(A286&lt;&gt;"",IF(B286="Deposit",-C286,IF(B286="Withdrawal",C286,0)),IF(A285&lt;&gt;"",'Summary'!$B$4,""))</f>
        <v/>
      </c>
      <c r="G286" s="7">
        <f>IF(A286&lt;&gt;"",A286,IF(A285&lt;&gt;"",TODAY(),""))</f>
        <v/>
      </c>
    </row>
    <row r="287">
      <c r="A287" s="4" t="n"/>
      <c r="C287" s="6" t="n"/>
      <c r="E287" s="5">
        <f>IF(OR(B287="Deposit",B287="Dividend",B287="Coupon"),C287,IF(OR(B287="Withdrawal",B287="Tax",B287="Fee"),-C287,""))</f>
        <v/>
      </c>
      <c r="F287" s="5">
        <f>IF(A287&lt;&gt;"",IF(B287="Deposit",-C287,IF(B287="Withdrawal",C287,0)),IF(A286&lt;&gt;"",'Summary'!$B$4,""))</f>
        <v/>
      </c>
      <c r="G287" s="7">
        <f>IF(A287&lt;&gt;"",A287,IF(A286&lt;&gt;"",TODAY(),""))</f>
        <v/>
      </c>
    </row>
    <row r="288">
      <c r="A288" s="4" t="n"/>
      <c r="C288" s="6" t="n"/>
      <c r="E288" s="5">
        <f>IF(OR(B288="Deposit",B288="Dividend",B288="Coupon"),C288,IF(OR(B288="Withdrawal",B288="Tax",B288="Fee"),-C288,""))</f>
        <v/>
      </c>
      <c r="F288" s="5">
        <f>IF(A288&lt;&gt;"",IF(B288="Deposit",-C288,IF(B288="Withdrawal",C288,0)),IF(A287&lt;&gt;"",'Summary'!$B$4,""))</f>
        <v/>
      </c>
      <c r="G288" s="7">
        <f>IF(A288&lt;&gt;"",A288,IF(A287&lt;&gt;"",TODAY(),""))</f>
        <v/>
      </c>
    </row>
    <row r="289">
      <c r="A289" s="4" t="n"/>
      <c r="C289" s="6" t="n"/>
      <c r="E289" s="5">
        <f>IF(OR(B289="Deposit",B289="Dividend",B289="Coupon"),C289,IF(OR(B289="Withdrawal",B289="Tax",B289="Fee"),-C289,""))</f>
        <v/>
      </c>
      <c r="F289" s="5">
        <f>IF(A289&lt;&gt;"",IF(B289="Deposit",-C289,IF(B289="Withdrawal",C289,0)),IF(A288&lt;&gt;"",'Summary'!$B$4,""))</f>
        <v/>
      </c>
      <c r="G289" s="7">
        <f>IF(A289&lt;&gt;"",A289,IF(A288&lt;&gt;"",TODAY(),""))</f>
        <v/>
      </c>
    </row>
    <row r="290">
      <c r="A290" s="4" t="n"/>
      <c r="C290" s="6" t="n"/>
      <c r="E290" s="5">
        <f>IF(OR(B290="Deposit",B290="Dividend",B290="Coupon"),C290,IF(OR(B290="Withdrawal",B290="Tax",B290="Fee"),-C290,""))</f>
        <v/>
      </c>
      <c r="F290" s="5">
        <f>IF(A290&lt;&gt;"",IF(B290="Deposit",-C290,IF(B290="Withdrawal",C290,0)),IF(A289&lt;&gt;"",'Summary'!$B$4,""))</f>
        <v/>
      </c>
      <c r="G290" s="7">
        <f>IF(A290&lt;&gt;"",A290,IF(A289&lt;&gt;"",TODAY(),""))</f>
        <v/>
      </c>
    </row>
    <row r="291">
      <c r="A291" s="4" t="n"/>
      <c r="C291" s="6" t="n"/>
      <c r="E291" s="5">
        <f>IF(OR(B291="Deposit",B291="Dividend",B291="Coupon"),C291,IF(OR(B291="Withdrawal",B291="Tax",B291="Fee"),-C291,""))</f>
        <v/>
      </c>
      <c r="F291" s="5">
        <f>IF(A291&lt;&gt;"",IF(B291="Deposit",-C291,IF(B291="Withdrawal",C291,0)),IF(A290&lt;&gt;"",'Summary'!$B$4,""))</f>
        <v/>
      </c>
      <c r="G291" s="7">
        <f>IF(A291&lt;&gt;"",A291,IF(A290&lt;&gt;"",TODAY(),""))</f>
        <v/>
      </c>
    </row>
    <row r="292">
      <c r="A292" s="4" t="n"/>
      <c r="C292" s="6" t="n"/>
      <c r="E292" s="5">
        <f>IF(OR(B292="Deposit",B292="Dividend",B292="Coupon"),C292,IF(OR(B292="Withdrawal",B292="Tax",B292="Fee"),-C292,""))</f>
        <v/>
      </c>
      <c r="F292" s="5">
        <f>IF(A292&lt;&gt;"",IF(B292="Deposit",-C292,IF(B292="Withdrawal",C292,0)),IF(A291&lt;&gt;"",'Summary'!$B$4,""))</f>
        <v/>
      </c>
      <c r="G292" s="7">
        <f>IF(A292&lt;&gt;"",A292,IF(A291&lt;&gt;"",TODAY(),""))</f>
        <v/>
      </c>
    </row>
    <row r="293">
      <c r="A293" s="4" t="n"/>
      <c r="C293" s="6" t="n"/>
      <c r="E293" s="5">
        <f>IF(OR(B293="Deposit",B293="Dividend",B293="Coupon"),C293,IF(OR(B293="Withdrawal",B293="Tax",B293="Fee"),-C293,""))</f>
        <v/>
      </c>
      <c r="F293" s="5">
        <f>IF(A293&lt;&gt;"",IF(B293="Deposit",-C293,IF(B293="Withdrawal",C293,0)),IF(A292&lt;&gt;"",'Summary'!$B$4,""))</f>
        <v/>
      </c>
      <c r="G293" s="7">
        <f>IF(A293&lt;&gt;"",A293,IF(A292&lt;&gt;"",TODAY(),""))</f>
        <v/>
      </c>
    </row>
    <row r="294">
      <c r="A294" s="4" t="n"/>
      <c r="C294" s="6" t="n"/>
      <c r="E294" s="5">
        <f>IF(OR(B294="Deposit",B294="Dividend",B294="Coupon"),C294,IF(OR(B294="Withdrawal",B294="Tax",B294="Fee"),-C294,""))</f>
        <v/>
      </c>
      <c r="F294" s="5">
        <f>IF(A294&lt;&gt;"",IF(B294="Deposit",-C294,IF(B294="Withdrawal",C294,0)),IF(A293&lt;&gt;"",'Summary'!$B$4,""))</f>
        <v/>
      </c>
      <c r="G294" s="7">
        <f>IF(A294&lt;&gt;"",A294,IF(A293&lt;&gt;"",TODAY(),""))</f>
        <v/>
      </c>
    </row>
    <row r="295">
      <c r="A295" s="4" t="n"/>
      <c r="C295" s="6" t="n"/>
      <c r="E295" s="5">
        <f>IF(OR(B295="Deposit",B295="Dividend",B295="Coupon"),C295,IF(OR(B295="Withdrawal",B295="Tax",B295="Fee"),-C295,""))</f>
        <v/>
      </c>
      <c r="F295" s="5">
        <f>IF(A295&lt;&gt;"",IF(B295="Deposit",-C295,IF(B295="Withdrawal",C295,0)),IF(A294&lt;&gt;"",'Summary'!$B$4,""))</f>
        <v/>
      </c>
      <c r="G295" s="7">
        <f>IF(A295&lt;&gt;"",A295,IF(A294&lt;&gt;"",TODAY(),""))</f>
        <v/>
      </c>
    </row>
    <row r="296">
      <c r="A296" s="4" t="n"/>
      <c r="C296" s="6" t="n"/>
      <c r="E296" s="5">
        <f>IF(OR(B296="Deposit",B296="Dividend",B296="Coupon"),C296,IF(OR(B296="Withdrawal",B296="Tax",B296="Fee"),-C296,""))</f>
        <v/>
      </c>
      <c r="F296" s="5">
        <f>IF(A296&lt;&gt;"",IF(B296="Deposit",-C296,IF(B296="Withdrawal",C296,0)),IF(A295&lt;&gt;"",'Summary'!$B$4,""))</f>
        <v/>
      </c>
      <c r="G296" s="7">
        <f>IF(A296&lt;&gt;"",A296,IF(A295&lt;&gt;"",TODAY(),""))</f>
        <v/>
      </c>
    </row>
    <row r="297">
      <c r="A297" s="4" t="n"/>
      <c r="C297" s="6" t="n"/>
      <c r="E297" s="5">
        <f>IF(OR(B297="Deposit",B297="Dividend",B297="Coupon"),C297,IF(OR(B297="Withdrawal",B297="Tax",B297="Fee"),-C297,""))</f>
        <v/>
      </c>
      <c r="F297" s="5">
        <f>IF(A297&lt;&gt;"",IF(B297="Deposit",-C297,IF(B297="Withdrawal",C297,0)),IF(A296&lt;&gt;"",'Summary'!$B$4,""))</f>
        <v/>
      </c>
      <c r="G297" s="7">
        <f>IF(A297&lt;&gt;"",A297,IF(A296&lt;&gt;"",TODAY(),""))</f>
        <v/>
      </c>
    </row>
    <row r="298">
      <c r="A298" s="4" t="n"/>
      <c r="C298" s="6" t="n"/>
      <c r="E298" s="5">
        <f>IF(OR(B298="Deposit",B298="Dividend",B298="Coupon"),C298,IF(OR(B298="Withdrawal",B298="Tax",B298="Fee"),-C298,""))</f>
        <v/>
      </c>
      <c r="F298" s="5">
        <f>IF(A298&lt;&gt;"",IF(B298="Deposit",-C298,IF(B298="Withdrawal",C298,0)),IF(A297&lt;&gt;"",'Summary'!$B$4,""))</f>
        <v/>
      </c>
      <c r="G298" s="7">
        <f>IF(A298&lt;&gt;"",A298,IF(A297&lt;&gt;"",TODAY(),""))</f>
        <v/>
      </c>
    </row>
    <row r="299">
      <c r="A299" s="4" t="n"/>
      <c r="C299" s="6" t="n"/>
      <c r="E299" s="5">
        <f>IF(OR(B299="Deposit",B299="Dividend",B299="Coupon"),C299,IF(OR(B299="Withdrawal",B299="Tax",B299="Fee"),-C299,""))</f>
        <v/>
      </c>
      <c r="F299" s="5">
        <f>IF(A299&lt;&gt;"",IF(B299="Deposit",-C299,IF(B299="Withdrawal",C299,0)),IF(A298&lt;&gt;"",'Summary'!$B$4,""))</f>
        <v/>
      </c>
      <c r="G299" s="7">
        <f>IF(A299&lt;&gt;"",A299,IF(A298&lt;&gt;"",TODAY(),""))</f>
        <v/>
      </c>
    </row>
    <row r="300">
      <c r="A300" s="4" t="n"/>
      <c r="C300" s="6" t="n"/>
      <c r="E300" s="5">
        <f>IF(OR(B300="Deposit",B300="Dividend",B300="Coupon"),C300,IF(OR(B300="Withdrawal",B300="Tax",B300="Fee"),-C300,""))</f>
        <v/>
      </c>
      <c r="F300" s="5">
        <f>IF(A300&lt;&gt;"",IF(B300="Deposit",-C300,IF(B300="Withdrawal",C300,0)),IF(A299&lt;&gt;"",'Summary'!$B$4,""))</f>
        <v/>
      </c>
      <c r="G300" s="7">
        <f>IF(A300&lt;&gt;"",A300,IF(A299&lt;&gt;"",TODAY(),""))</f>
        <v/>
      </c>
    </row>
    <row r="301">
      <c r="A301" s="4" t="n"/>
      <c r="C301" s="6" t="n"/>
      <c r="E301" s="5">
        <f>IF(OR(B301="Deposit",B301="Dividend",B301="Coupon"),C301,IF(OR(B301="Withdrawal",B301="Tax",B301="Fee"),-C301,""))</f>
        <v/>
      </c>
      <c r="F301" s="5">
        <f>IF(A301&lt;&gt;"",IF(B301="Deposit",-C301,IF(B301="Withdrawal",C301,0)),IF(A300&lt;&gt;"",'Summary'!$B$4,""))</f>
        <v/>
      </c>
      <c r="G301" s="7">
        <f>IF(A301&lt;&gt;"",A301,IF(A300&lt;&gt;"",TODAY(),""))</f>
        <v/>
      </c>
    </row>
    <row r="302">
      <c r="A302" s="4" t="n"/>
      <c r="C302" s="6" t="n"/>
      <c r="E302" s="5">
        <f>IF(OR(B302="Deposit",B302="Dividend",B302="Coupon"),C302,IF(OR(B302="Withdrawal",B302="Tax",B302="Fee"),-C302,""))</f>
        <v/>
      </c>
      <c r="F302" s="5">
        <f>IF(A302&lt;&gt;"",IF(B302="Deposit",-C302,IF(B302="Withdrawal",C302,0)),IF(A301&lt;&gt;"",'Summary'!$B$4,""))</f>
        <v/>
      </c>
      <c r="G302" s="7">
        <f>IF(A302&lt;&gt;"",A302,IF(A301&lt;&gt;"",TODAY(),""))</f>
        <v/>
      </c>
    </row>
    <row r="303">
      <c r="A303" s="4" t="n"/>
      <c r="C303" s="6" t="n"/>
      <c r="E303" s="5">
        <f>IF(OR(B303="Deposit",B303="Dividend",B303="Coupon"),C303,IF(OR(B303="Withdrawal",B303="Tax",B303="Fee"),-C303,""))</f>
        <v/>
      </c>
      <c r="F303" s="5">
        <f>IF(A303&lt;&gt;"",IF(B303="Deposit",-C303,IF(B303="Withdrawal",C303,0)),IF(A302&lt;&gt;"",'Summary'!$B$4,""))</f>
        <v/>
      </c>
      <c r="G303" s="7">
        <f>IF(A303&lt;&gt;"",A303,IF(A302&lt;&gt;"",TODAY(),""))</f>
        <v/>
      </c>
    </row>
    <row r="304">
      <c r="A304" s="4" t="n"/>
      <c r="C304" s="6" t="n"/>
      <c r="E304" s="5">
        <f>IF(OR(B304="Deposit",B304="Dividend",B304="Coupon"),C304,IF(OR(B304="Withdrawal",B304="Tax",B304="Fee"),-C304,""))</f>
        <v/>
      </c>
      <c r="F304" s="5">
        <f>IF(A304&lt;&gt;"",IF(B304="Deposit",-C304,IF(B304="Withdrawal",C304,0)),IF(A303&lt;&gt;"",'Summary'!$B$4,""))</f>
        <v/>
      </c>
      <c r="G304" s="7">
        <f>IF(A304&lt;&gt;"",A304,IF(A303&lt;&gt;"",TODAY(),""))</f>
        <v/>
      </c>
    </row>
    <row r="305">
      <c r="A305" s="4" t="n"/>
      <c r="C305" s="6" t="n"/>
      <c r="E305" s="5">
        <f>IF(OR(B305="Deposit",B305="Dividend",B305="Coupon"),C305,IF(OR(B305="Withdrawal",B305="Tax",B305="Fee"),-C305,""))</f>
        <v/>
      </c>
      <c r="F305" s="5">
        <f>IF(A305&lt;&gt;"",IF(B305="Deposit",-C305,IF(B305="Withdrawal",C305,0)),IF(A304&lt;&gt;"",'Summary'!$B$4,""))</f>
        <v/>
      </c>
      <c r="G305" s="7">
        <f>IF(A305&lt;&gt;"",A305,IF(A304&lt;&gt;"",TODAY(),""))</f>
        <v/>
      </c>
    </row>
    <row r="306">
      <c r="A306" s="4" t="n"/>
      <c r="C306" s="6" t="n"/>
      <c r="E306" s="5">
        <f>IF(OR(B306="Deposit",B306="Dividend",B306="Coupon"),C306,IF(OR(B306="Withdrawal",B306="Tax",B306="Fee"),-C306,""))</f>
        <v/>
      </c>
      <c r="F306" s="5">
        <f>IF(A306&lt;&gt;"",IF(B306="Deposit",-C306,IF(B306="Withdrawal",C306,0)),IF(A305&lt;&gt;"",'Summary'!$B$4,""))</f>
        <v/>
      </c>
      <c r="G306" s="7">
        <f>IF(A306&lt;&gt;"",A306,IF(A305&lt;&gt;"",TODAY(),""))</f>
        <v/>
      </c>
    </row>
    <row r="307">
      <c r="A307" s="4" t="n"/>
      <c r="C307" s="6" t="n"/>
      <c r="E307" s="5">
        <f>IF(OR(B307="Deposit",B307="Dividend",B307="Coupon"),C307,IF(OR(B307="Withdrawal",B307="Tax",B307="Fee"),-C307,""))</f>
        <v/>
      </c>
      <c r="F307" s="5">
        <f>IF(A307&lt;&gt;"",IF(B307="Deposit",-C307,IF(B307="Withdrawal",C307,0)),IF(A306&lt;&gt;"",'Summary'!$B$4,""))</f>
        <v/>
      </c>
      <c r="G307" s="7">
        <f>IF(A307&lt;&gt;"",A307,IF(A306&lt;&gt;"",TODAY(),""))</f>
        <v/>
      </c>
    </row>
    <row r="308">
      <c r="A308" s="4" t="n"/>
      <c r="C308" s="6" t="n"/>
      <c r="E308" s="5">
        <f>IF(OR(B308="Deposit",B308="Dividend",B308="Coupon"),C308,IF(OR(B308="Withdrawal",B308="Tax",B308="Fee"),-C308,""))</f>
        <v/>
      </c>
      <c r="F308" s="5">
        <f>IF(A308&lt;&gt;"",IF(B308="Deposit",-C308,IF(B308="Withdrawal",C308,0)),IF(A307&lt;&gt;"",'Summary'!$B$4,""))</f>
        <v/>
      </c>
      <c r="G308" s="7">
        <f>IF(A308&lt;&gt;"",A308,IF(A307&lt;&gt;"",TODAY(),""))</f>
        <v/>
      </c>
    </row>
    <row r="309">
      <c r="A309" s="4" t="n"/>
      <c r="C309" s="6" t="n"/>
      <c r="E309" s="5">
        <f>IF(OR(B309="Deposit",B309="Dividend",B309="Coupon"),C309,IF(OR(B309="Withdrawal",B309="Tax",B309="Fee"),-C309,""))</f>
        <v/>
      </c>
      <c r="F309" s="5">
        <f>IF(A309&lt;&gt;"",IF(B309="Deposit",-C309,IF(B309="Withdrawal",C309,0)),IF(A308&lt;&gt;"",'Summary'!$B$4,""))</f>
        <v/>
      </c>
      <c r="G309" s="7">
        <f>IF(A309&lt;&gt;"",A309,IF(A308&lt;&gt;"",TODAY(),""))</f>
        <v/>
      </c>
    </row>
    <row r="310">
      <c r="A310" s="4" t="n"/>
      <c r="C310" s="6" t="n"/>
      <c r="E310" s="5">
        <f>IF(OR(B310="Deposit",B310="Dividend",B310="Coupon"),C310,IF(OR(B310="Withdrawal",B310="Tax",B310="Fee"),-C310,""))</f>
        <v/>
      </c>
      <c r="F310" s="5">
        <f>IF(A310&lt;&gt;"",IF(B310="Deposit",-C310,IF(B310="Withdrawal",C310,0)),IF(A309&lt;&gt;"",'Summary'!$B$4,""))</f>
        <v/>
      </c>
      <c r="G310" s="7">
        <f>IF(A310&lt;&gt;"",A310,IF(A309&lt;&gt;"",TODAY(),""))</f>
        <v/>
      </c>
    </row>
    <row r="311">
      <c r="A311" s="4" t="n"/>
      <c r="C311" s="6" t="n"/>
      <c r="E311" s="5">
        <f>IF(OR(B311="Deposit",B311="Dividend",B311="Coupon"),C311,IF(OR(B311="Withdrawal",B311="Tax",B311="Fee"),-C311,""))</f>
        <v/>
      </c>
      <c r="F311" s="5">
        <f>IF(A311&lt;&gt;"",IF(B311="Deposit",-C311,IF(B311="Withdrawal",C311,0)),IF(A310&lt;&gt;"",'Summary'!$B$4,""))</f>
        <v/>
      </c>
      <c r="G311" s="7">
        <f>IF(A311&lt;&gt;"",A311,IF(A310&lt;&gt;"",TODAY(),""))</f>
        <v/>
      </c>
    </row>
    <row r="312">
      <c r="A312" s="4" t="n"/>
      <c r="C312" s="6" t="n"/>
      <c r="E312" s="5">
        <f>IF(OR(B312="Deposit",B312="Dividend",B312="Coupon"),C312,IF(OR(B312="Withdrawal",B312="Tax",B312="Fee"),-C312,""))</f>
        <v/>
      </c>
      <c r="F312" s="5">
        <f>IF(A312&lt;&gt;"",IF(B312="Deposit",-C312,IF(B312="Withdrawal",C312,0)),IF(A311&lt;&gt;"",'Summary'!$B$4,""))</f>
        <v/>
      </c>
      <c r="G312" s="7">
        <f>IF(A312&lt;&gt;"",A312,IF(A311&lt;&gt;"",TODAY(),""))</f>
        <v/>
      </c>
    </row>
    <row r="313">
      <c r="A313" s="4" t="n"/>
      <c r="C313" s="6" t="n"/>
      <c r="E313" s="5">
        <f>IF(OR(B313="Deposit",B313="Dividend",B313="Coupon"),C313,IF(OR(B313="Withdrawal",B313="Tax",B313="Fee"),-C313,""))</f>
        <v/>
      </c>
      <c r="F313" s="5">
        <f>IF(A313&lt;&gt;"",IF(B313="Deposit",-C313,IF(B313="Withdrawal",C313,0)),IF(A312&lt;&gt;"",'Summary'!$B$4,""))</f>
        <v/>
      </c>
      <c r="G313" s="7">
        <f>IF(A313&lt;&gt;"",A313,IF(A312&lt;&gt;"",TODAY(),""))</f>
        <v/>
      </c>
    </row>
    <row r="314">
      <c r="A314" s="4" t="n"/>
      <c r="C314" s="6" t="n"/>
      <c r="E314" s="5">
        <f>IF(OR(B314="Deposit",B314="Dividend",B314="Coupon"),C314,IF(OR(B314="Withdrawal",B314="Tax",B314="Fee"),-C314,""))</f>
        <v/>
      </c>
      <c r="F314" s="5">
        <f>IF(A314&lt;&gt;"",IF(B314="Deposit",-C314,IF(B314="Withdrawal",C314,0)),IF(A313&lt;&gt;"",'Summary'!$B$4,""))</f>
        <v/>
      </c>
      <c r="G314" s="7">
        <f>IF(A314&lt;&gt;"",A314,IF(A313&lt;&gt;"",TODAY(),""))</f>
        <v/>
      </c>
    </row>
    <row r="315">
      <c r="A315" s="4" t="n"/>
      <c r="C315" s="6" t="n"/>
      <c r="E315" s="5">
        <f>IF(OR(B315="Deposit",B315="Dividend",B315="Coupon"),C315,IF(OR(B315="Withdrawal",B315="Tax",B315="Fee"),-C315,""))</f>
        <v/>
      </c>
      <c r="F315" s="5">
        <f>IF(A315&lt;&gt;"",IF(B315="Deposit",-C315,IF(B315="Withdrawal",C315,0)),IF(A314&lt;&gt;"",'Summary'!$B$4,""))</f>
        <v/>
      </c>
      <c r="G315" s="7">
        <f>IF(A315&lt;&gt;"",A315,IF(A314&lt;&gt;"",TODAY(),""))</f>
        <v/>
      </c>
    </row>
    <row r="316">
      <c r="A316" s="4" t="n"/>
      <c r="C316" s="6" t="n"/>
      <c r="E316" s="5">
        <f>IF(OR(B316="Deposit",B316="Dividend",B316="Coupon"),C316,IF(OR(B316="Withdrawal",B316="Tax",B316="Fee"),-C316,""))</f>
        <v/>
      </c>
      <c r="F316" s="5">
        <f>IF(A316&lt;&gt;"",IF(B316="Deposit",-C316,IF(B316="Withdrawal",C316,0)),IF(A315&lt;&gt;"",'Summary'!$B$4,""))</f>
        <v/>
      </c>
      <c r="G316" s="7">
        <f>IF(A316&lt;&gt;"",A316,IF(A315&lt;&gt;"",TODAY(),""))</f>
        <v/>
      </c>
    </row>
    <row r="317">
      <c r="A317" s="4" t="n"/>
      <c r="C317" s="6" t="n"/>
      <c r="E317" s="5">
        <f>IF(OR(B317="Deposit",B317="Dividend",B317="Coupon"),C317,IF(OR(B317="Withdrawal",B317="Tax",B317="Fee"),-C317,""))</f>
        <v/>
      </c>
      <c r="F317" s="5">
        <f>IF(A317&lt;&gt;"",IF(B317="Deposit",-C317,IF(B317="Withdrawal",C317,0)),IF(A316&lt;&gt;"",'Summary'!$B$4,""))</f>
        <v/>
      </c>
      <c r="G317" s="7">
        <f>IF(A317&lt;&gt;"",A317,IF(A316&lt;&gt;"",TODAY(),""))</f>
        <v/>
      </c>
    </row>
    <row r="318">
      <c r="A318" s="4" t="n"/>
      <c r="C318" s="6" t="n"/>
      <c r="E318" s="5">
        <f>IF(OR(B318="Deposit",B318="Dividend",B318="Coupon"),C318,IF(OR(B318="Withdrawal",B318="Tax",B318="Fee"),-C318,""))</f>
        <v/>
      </c>
      <c r="F318" s="5">
        <f>IF(A318&lt;&gt;"",IF(B318="Deposit",-C318,IF(B318="Withdrawal",C318,0)),IF(A317&lt;&gt;"",'Summary'!$B$4,""))</f>
        <v/>
      </c>
      <c r="G318" s="7">
        <f>IF(A318&lt;&gt;"",A318,IF(A317&lt;&gt;"",TODAY(),""))</f>
        <v/>
      </c>
    </row>
    <row r="319">
      <c r="A319" s="4" t="n"/>
      <c r="C319" s="6" t="n"/>
      <c r="E319" s="5">
        <f>IF(OR(B319="Deposit",B319="Dividend",B319="Coupon"),C319,IF(OR(B319="Withdrawal",B319="Tax",B319="Fee"),-C319,""))</f>
        <v/>
      </c>
      <c r="F319" s="5">
        <f>IF(A319&lt;&gt;"",IF(B319="Deposit",-C319,IF(B319="Withdrawal",C319,0)),IF(A318&lt;&gt;"",'Summary'!$B$4,""))</f>
        <v/>
      </c>
      <c r="G319" s="7">
        <f>IF(A319&lt;&gt;"",A319,IF(A318&lt;&gt;"",TODAY(),""))</f>
        <v/>
      </c>
    </row>
    <row r="320">
      <c r="A320" s="4" t="n"/>
      <c r="C320" s="6" t="n"/>
      <c r="E320" s="5">
        <f>IF(OR(B320="Deposit",B320="Dividend",B320="Coupon"),C320,IF(OR(B320="Withdrawal",B320="Tax",B320="Fee"),-C320,""))</f>
        <v/>
      </c>
      <c r="F320" s="5">
        <f>IF(A320&lt;&gt;"",IF(B320="Deposit",-C320,IF(B320="Withdrawal",C320,0)),IF(A319&lt;&gt;"",'Summary'!$B$4,""))</f>
        <v/>
      </c>
      <c r="G320" s="7">
        <f>IF(A320&lt;&gt;"",A320,IF(A319&lt;&gt;"",TODAY(),""))</f>
        <v/>
      </c>
    </row>
    <row r="321">
      <c r="A321" s="4" t="n"/>
      <c r="C321" s="6" t="n"/>
      <c r="E321" s="5">
        <f>IF(OR(B321="Deposit",B321="Dividend",B321="Coupon"),C321,IF(OR(B321="Withdrawal",B321="Tax",B321="Fee"),-C321,""))</f>
        <v/>
      </c>
      <c r="F321" s="5">
        <f>IF(A321&lt;&gt;"",IF(B321="Deposit",-C321,IF(B321="Withdrawal",C321,0)),IF(A320&lt;&gt;"",'Summary'!$B$4,""))</f>
        <v/>
      </c>
      <c r="G321" s="7">
        <f>IF(A321&lt;&gt;"",A321,IF(A320&lt;&gt;"",TODAY(),""))</f>
        <v/>
      </c>
    </row>
    <row r="322">
      <c r="A322" s="4" t="n"/>
      <c r="C322" s="6" t="n"/>
      <c r="E322" s="5">
        <f>IF(OR(B322="Deposit",B322="Dividend",B322="Coupon"),C322,IF(OR(B322="Withdrawal",B322="Tax",B322="Fee"),-C322,""))</f>
        <v/>
      </c>
      <c r="F322" s="5">
        <f>IF(A322&lt;&gt;"",IF(B322="Deposit",-C322,IF(B322="Withdrawal",C322,0)),IF(A321&lt;&gt;"",'Summary'!$B$4,""))</f>
        <v/>
      </c>
      <c r="G322" s="7">
        <f>IF(A322&lt;&gt;"",A322,IF(A321&lt;&gt;"",TODAY(),""))</f>
        <v/>
      </c>
    </row>
    <row r="323">
      <c r="A323" s="4" t="n"/>
      <c r="C323" s="6" t="n"/>
      <c r="E323" s="5">
        <f>IF(OR(B323="Deposit",B323="Dividend",B323="Coupon"),C323,IF(OR(B323="Withdrawal",B323="Tax",B323="Fee"),-C323,""))</f>
        <v/>
      </c>
      <c r="F323" s="5">
        <f>IF(A323&lt;&gt;"",IF(B323="Deposit",-C323,IF(B323="Withdrawal",C323,0)),IF(A322&lt;&gt;"",'Summary'!$B$4,""))</f>
        <v/>
      </c>
      <c r="G323" s="7">
        <f>IF(A323&lt;&gt;"",A323,IF(A322&lt;&gt;"",TODAY(),""))</f>
        <v/>
      </c>
    </row>
    <row r="324">
      <c r="A324" s="4" t="n"/>
      <c r="C324" s="6" t="n"/>
      <c r="E324" s="5">
        <f>IF(OR(B324="Deposit",B324="Dividend",B324="Coupon"),C324,IF(OR(B324="Withdrawal",B324="Tax",B324="Fee"),-C324,""))</f>
        <v/>
      </c>
      <c r="F324" s="5">
        <f>IF(A324&lt;&gt;"",IF(B324="Deposit",-C324,IF(B324="Withdrawal",C324,0)),IF(A323&lt;&gt;"",'Summary'!$B$4,""))</f>
        <v/>
      </c>
      <c r="G324" s="7">
        <f>IF(A324&lt;&gt;"",A324,IF(A323&lt;&gt;"",TODAY(),""))</f>
        <v/>
      </c>
    </row>
    <row r="325">
      <c r="A325" s="4" t="n"/>
      <c r="C325" s="6" t="n"/>
      <c r="E325" s="5">
        <f>IF(OR(B325="Deposit",B325="Dividend",B325="Coupon"),C325,IF(OR(B325="Withdrawal",B325="Tax",B325="Fee"),-C325,""))</f>
        <v/>
      </c>
      <c r="F325" s="5">
        <f>IF(A325&lt;&gt;"",IF(B325="Deposit",-C325,IF(B325="Withdrawal",C325,0)),IF(A324&lt;&gt;"",'Summary'!$B$4,""))</f>
        <v/>
      </c>
      <c r="G325" s="7">
        <f>IF(A325&lt;&gt;"",A325,IF(A324&lt;&gt;"",TODAY(),""))</f>
        <v/>
      </c>
    </row>
    <row r="326">
      <c r="A326" s="4" t="n"/>
      <c r="C326" s="6" t="n"/>
      <c r="E326" s="5">
        <f>IF(OR(B326="Deposit",B326="Dividend",B326="Coupon"),C326,IF(OR(B326="Withdrawal",B326="Tax",B326="Fee"),-C326,""))</f>
        <v/>
      </c>
      <c r="F326" s="5">
        <f>IF(A326&lt;&gt;"",IF(B326="Deposit",-C326,IF(B326="Withdrawal",C326,0)),IF(A325&lt;&gt;"",'Summary'!$B$4,""))</f>
        <v/>
      </c>
      <c r="G326" s="7">
        <f>IF(A326&lt;&gt;"",A326,IF(A325&lt;&gt;"",TODAY(),""))</f>
        <v/>
      </c>
    </row>
    <row r="327">
      <c r="A327" s="4" t="n"/>
      <c r="C327" s="6" t="n"/>
      <c r="E327" s="5">
        <f>IF(OR(B327="Deposit",B327="Dividend",B327="Coupon"),C327,IF(OR(B327="Withdrawal",B327="Tax",B327="Fee"),-C327,""))</f>
        <v/>
      </c>
      <c r="F327" s="5">
        <f>IF(A327&lt;&gt;"",IF(B327="Deposit",-C327,IF(B327="Withdrawal",C327,0)),IF(A326&lt;&gt;"",'Summary'!$B$4,""))</f>
        <v/>
      </c>
      <c r="G327" s="7">
        <f>IF(A327&lt;&gt;"",A327,IF(A326&lt;&gt;"",TODAY(),""))</f>
        <v/>
      </c>
    </row>
    <row r="328">
      <c r="A328" s="4" t="n"/>
      <c r="C328" s="6" t="n"/>
      <c r="E328" s="5">
        <f>IF(OR(B328="Deposit",B328="Dividend",B328="Coupon"),C328,IF(OR(B328="Withdrawal",B328="Tax",B328="Fee"),-C328,""))</f>
        <v/>
      </c>
      <c r="F328" s="5">
        <f>IF(A328&lt;&gt;"",IF(B328="Deposit",-C328,IF(B328="Withdrawal",C328,0)),IF(A327&lt;&gt;"",'Summary'!$B$4,""))</f>
        <v/>
      </c>
      <c r="G328" s="7">
        <f>IF(A328&lt;&gt;"",A328,IF(A327&lt;&gt;"",TODAY(),""))</f>
        <v/>
      </c>
    </row>
    <row r="329">
      <c r="A329" s="4" t="n"/>
      <c r="C329" s="6" t="n"/>
      <c r="E329" s="5">
        <f>IF(OR(B329="Deposit",B329="Dividend",B329="Coupon"),C329,IF(OR(B329="Withdrawal",B329="Tax",B329="Fee"),-C329,""))</f>
        <v/>
      </c>
      <c r="F329" s="5">
        <f>IF(A329&lt;&gt;"",IF(B329="Deposit",-C329,IF(B329="Withdrawal",C329,0)),IF(A328&lt;&gt;"",'Summary'!$B$4,""))</f>
        <v/>
      </c>
      <c r="G329" s="7">
        <f>IF(A329&lt;&gt;"",A329,IF(A328&lt;&gt;"",TODAY(),""))</f>
        <v/>
      </c>
    </row>
    <row r="330">
      <c r="A330" s="4" t="n"/>
      <c r="C330" s="6" t="n"/>
      <c r="E330" s="5">
        <f>IF(OR(B330="Deposit",B330="Dividend",B330="Coupon"),C330,IF(OR(B330="Withdrawal",B330="Tax",B330="Fee"),-C330,""))</f>
        <v/>
      </c>
      <c r="F330" s="5">
        <f>IF(A330&lt;&gt;"",IF(B330="Deposit",-C330,IF(B330="Withdrawal",C330,0)),IF(A329&lt;&gt;"",'Summary'!$B$4,""))</f>
        <v/>
      </c>
      <c r="G330" s="7">
        <f>IF(A330&lt;&gt;"",A330,IF(A329&lt;&gt;"",TODAY(),""))</f>
        <v/>
      </c>
    </row>
    <row r="331">
      <c r="A331" s="4" t="n"/>
      <c r="C331" s="6" t="n"/>
      <c r="E331" s="5">
        <f>IF(OR(B331="Deposit",B331="Dividend",B331="Coupon"),C331,IF(OR(B331="Withdrawal",B331="Tax",B331="Fee"),-C331,""))</f>
        <v/>
      </c>
      <c r="F331" s="5">
        <f>IF(A331&lt;&gt;"",IF(B331="Deposit",-C331,IF(B331="Withdrawal",C331,0)),IF(A330&lt;&gt;"",'Summary'!$B$4,""))</f>
        <v/>
      </c>
      <c r="G331" s="7">
        <f>IF(A331&lt;&gt;"",A331,IF(A330&lt;&gt;"",TODAY(),""))</f>
        <v/>
      </c>
    </row>
    <row r="332">
      <c r="A332" s="4" t="n"/>
      <c r="C332" s="6" t="n"/>
      <c r="E332" s="5">
        <f>IF(OR(B332="Deposit",B332="Dividend",B332="Coupon"),C332,IF(OR(B332="Withdrawal",B332="Tax",B332="Fee"),-C332,""))</f>
        <v/>
      </c>
      <c r="F332" s="5">
        <f>IF(A332&lt;&gt;"",IF(B332="Deposit",-C332,IF(B332="Withdrawal",C332,0)),IF(A331&lt;&gt;"",'Summary'!$B$4,""))</f>
        <v/>
      </c>
      <c r="G332" s="7">
        <f>IF(A332&lt;&gt;"",A332,IF(A331&lt;&gt;"",TODAY(),""))</f>
        <v/>
      </c>
    </row>
    <row r="333">
      <c r="A333" s="4" t="n"/>
      <c r="C333" s="6" t="n"/>
      <c r="E333" s="5">
        <f>IF(OR(B333="Deposit",B333="Dividend",B333="Coupon"),C333,IF(OR(B333="Withdrawal",B333="Tax",B333="Fee"),-C333,""))</f>
        <v/>
      </c>
      <c r="F333" s="5">
        <f>IF(A333&lt;&gt;"",IF(B333="Deposit",-C333,IF(B333="Withdrawal",C333,0)),IF(A332&lt;&gt;"",'Summary'!$B$4,""))</f>
        <v/>
      </c>
      <c r="G333" s="7">
        <f>IF(A333&lt;&gt;"",A333,IF(A332&lt;&gt;"",TODAY(),""))</f>
        <v/>
      </c>
    </row>
    <row r="334">
      <c r="A334" s="4" t="n"/>
      <c r="C334" s="6" t="n"/>
      <c r="E334" s="5">
        <f>IF(OR(B334="Deposit",B334="Dividend",B334="Coupon"),C334,IF(OR(B334="Withdrawal",B334="Tax",B334="Fee"),-C334,""))</f>
        <v/>
      </c>
      <c r="F334" s="5">
        <f>IF(A334&lt;&gt;"",IF(B334="Deposit",-C334,IF(B334="Withdrawal",C334,0)),IF(A333&lt;&gt;"",'Summary'!$B$4,""))</f>
        <v/>
      </c>
      <c r="G334" s="7">
        <f>IF(A334&lt;&gt;"",A334,IF(A333&lt;&gt;"",TODAY(),""))</f>
        <v/>
      </c>
    </row>
    <row r="335">
      <c r="A335" s="4" t="n"/>
      <c r="C335" s="6" t="n"/>
      <c r="E335" s="5">
        <f>IF(OR(B335="Deposit",B335="Dividend",B335="Coupon"),C335,IF(OR(B335="Withdrawal",B335="Tax",B335="Fee"),-C335,""))</f>
        <v/>
      </c>
      <c r="F335" s="5">
        <f>IF(A335&lt;&gt;"",IF(B335="Deposit",-C335,IF(B335="Withdrawal",C335,0)),IF(A334&lt;&gt;"",'Summary'!$B$4,""))</f>
        <v/>
      </c>
      <c r="G335" s="7">
        <f>IF(A335&lt;&gt;"",A335,IF(A334&lt;&gt;"",TODAY(),""))</f>
        <v/>
      </c>
    </row>
    <row r="336">
      <c r="A336" s="4" t="n"/>
      <c r="C336" s="6" t="n"/>
      <c r="E336" s="5">
        <f>IF(OR(B336="Deposit",B336="Dividend",B336="Coupon"),C336,IF(OR(B336="Withdrawal",B336="Tax",B336="Fee"),-C336,""))</f>
        <v/>
      </c>
      <c r="F336" s="5">
        <f>IF(A336&lt;&gt;"",IF(B336="Deposit",-C336,IF(B336="Withdrawal",C336,0)),IF(A335&lt;&gt;"",'Summary'!$B$4,""))</f>
        <v/>
      </c>
      <c r="G336" s="7">
        <f>IF(A336&lt;&gt;"",A336,IF(A335&lt;&gt;"",TODAY(),""))</f>
        <v/>
      </c>
    </row>
    <row r="337">
      <c r="A337" s="4" t="n"/>
      <c r="C337" s="6" t="n"/>
      <c r="E337" s="5">
        <f>IF(OR(B337="Deposit",B337="Dividend",B337="Coupon"),C337,IF(OR(B337="Withdrawal",B337="Tax",B337="Fee"),-C337,""))</f>
        <v/>
      </c>
      <c r="F337" s="5">
        <f>IF(A337&lt;&gt;"",IF(B337="Deposit",-C337,IF(B337="Withdrawal",C337,0)),IF(A336&lt;&gt;"",'Summary'!$B$4,""))</f>
        <v/>
      </c>
      <c r="G337" s="7">
        <f>IF(A337&lt;&gt;"",A337,IF(A336&lt;&gt;"",TODAY(),""))</f>
        <v/>
      </c>
    </row>
    <row r="338">
      <c r="A338" s="4" t="n"/>
      <c r="C338" s="6" t="n"/>
      <c r="E338" s="5">
        <f>IF(OR(B338="Deposit",B338="Dividend",B338="Coupon"),C338,IF(OR(B338="Withdrawal",B338="Tax",B338="Fee"),-C338,""))</f>
        <v/>
      </c>
      <c r="F338" s="5">
        <f>IF(A338&lt;&gt;"",IF(B338="Deposit",-C338,IF(B338="Withdrawal",C338,0)),IF(A337&lt;&gt;"",'Summary'!$B$4,""))</f>
        <v/>
      </c>
      <c r="G338" s="7">
        <f>IF(A338&lt;&gt;"",A338,IF(A337&lt;&gt;"",TODAY(),""))</f>
        <v/>
      </c>
    </row>
    <row r="339">
      <c r="A339" s="4" t="n"/>
      <c r="C339" s="6" t="n"/>
      <c r="E339" s="5">
        <f>IF(OR(B339="Deposit",B339="Dividend",B339="Coupon"),C339,IF(OR(B339="Withdrawal",B339="Tax",B339="Fee"),-C339,""))</f>
        <v/>
      </c>
      <c r="F339" s="5">
        <f>IF(A339&lt;&gt;"",IF(B339="Deposit",-C339,IF(B339="Withdrawal",C339,0)),IF(A338&lt;&gt;"",'Summary'!$B$4,""))</f>
        <v/>
      </c>
      <c r="G339" s="7">
        <f>IF(A339&lt;&gt;"",A339,IF(A338&lt;&gt;"",TODAY(),""))</f>
        <v/>
      </c>
    </row>
    <row r="340">
      <c r="A340" s="4" t="n"/>
      <c r="C340" s="6" t="n"/>
      <c r="E340" s="5">
        <f>IF(OR(B340="Deposit",B340="Dividend",B340="Coupon"),C340,IF(OR(B340="Withdrawal",B340="Tax",B340="Fee"),-C340,""))</f>
        <v/>
      </c>
      <c r="F340" s="5">
        <f>IF(A340&lt;&gt;"",IF(B340="Deposit",-C340,IF(B340="Withdrawal",C340,0)),IF(A339&lt;&gt;"",'Summary'!$B$4,""))</f>
        <v/>
      </c>
      <c r="G340" s="7">
        <f>IF(A340&lt;&gt;"",A340,IF(A339&lt;&gt;"",TODAY(),""))</f>
        <v/>
      </c>
    </row>
    <row r="341">
      <c r="A341" s="4" t="n"/>
      <c r="C341" s="6" t="n"/>
      <c r="E341" s="5">
        <f>IF(OR(B341="Deposit",B341="Dividend",B341="Coupon"),C341,IF(OR(B341="Withdrawal",B341="Tax",B341="Fee"),-C341,""))</f>
        <v/>
      </c>
      <c r="F341" s="5">
        <f>IF(A341&lt;&gt;"",IF(B341="Deposit",-C341,IF(B341="Withdrawal",C341,0)),IF(A340&lt;&gt;"",'Summary'!$B$4,""))</f>
        <v/>
      </c>
      <c r="G341" s="7">
        <f>IF(A341&lt;&gt;"",A341,IF(A340&lt;&gt;"",TODAY(),""))</f>
        <v/>
      </c>
    </row>
    <row r="342">
      <c r="A342" s="4" t="n"/>
      <c r="C342" s="6" t="n"/>
      <c r="E342" s="5">
        <f>IF(OR(B342="Deposit",B342="Dividend",B342="Coupon"),C342,IF(OR(B342="Withdrawal",B342="Tax",B342="Fee"),-C342,""))</f>
        <v/>
      </c>
      <c r="F342" s="5">
        <f>IF(A342&lt;&gt;"",IF(B342="Deposit",-C342,IF(B342="Withdrawal",C342,0)),IF(A341&lt;&gt;"",'Summary'!$B$4,""))</f>
        <v/>
      </c>
      <c r="G342" s="7">
        <f>IF(A342&lt;&gt;"",A342,IF(A341&lt;&gt;"",TODAY(),""))</f>
        <v/>
      </c>
    </row>
    <row r="343">
      <c r="A343" s="4" t="n"/>
      <c r="C343" s="6" t="n"/>
      <c r="E343" s="5">
        <f>IF(OR(B343="Deposit",B343="Dividend",B343="Coupon"),C343,IF(OR(B343="Withdrawal",B343="Tax",B343="Fee"),-C343,""))</f>
        <v/>
      </c>
      <c r="F343" s="5">
        <f>IF(A343&lt;&gt;"",IF(B343="Deposit",-C343,IF(B343="Withdrawal",C343,0)),IF(A342&lt;&gt;"",'Summary'!$B$4,""))</f>
        <v/>
      </c>
      <c r="G343" s="7">
        <f>IF(A343&lt;&gt;"",A343,IF(A342&lt;&gt;"",TODAY(),""))</f>
        <v/>
      </c>
    </row>
    <row r="344">
      <c r="A344" s="4" t="n"/>
      <c r="C344" s="6" t="n"/>
      <c r="E344" s="5">
        <f>IF(OR(B344="Deposit",B344="Dividend",B344="Coupon"),C344,IF(OR(B344="Withdrawal",B344="Tax",B344="Fee"),-C344,""))</f>
        <v/>
      </c>
      <c r="F344" s="5">
        <f>IF(A344&lt;&gt;"",IF(B344="Deposit",-C344,IF(B344="Withdrawal",C344,0)),IF(A343&lt;&gt;"",'Summary'!$B$4,""))</f>
        <v/>
      </c>
      <c r="G344" s="7">
        <f>IF(A344&lt;&gt;"",A344,IF(A343&lt;&gt;"",TODAY(),""))</f>
        <v/>
      </c>
    </row>
    <row r="345">
      <c r="A345" s="4" t="n"/>
      <c r="C345" s="6" t="n"/>
      <c r="E345" s="5">
        <f>IF(OR(B345="Deposit",B345="Dividend",B345="Coupon"),C345,IF(OR(B345="Withdrawal",B345="Tax",B345="Fee"),-C345,""))</f>
        <v/>
      </c>
      <c r="F345" s="5">
        <f>IF(A345&lt;&gt;"",IF(B345="Deposit",-C345,IF(B345="Withdrawal",C345,0)),IF(A344&lt;&gt;"",'Summary'!$B$4,""))</f>
        <v/>
      </c>
      <c r="G345" s="7">
        <f>IF(A345&lt;&gt;"",A345,IF(A344&lt;&gt;"",TODAY(),""))</f>
        <v/>
      </c>
    </row>
    <row r="346">
      <c r="A346" s="4" t="n"/>
      <c r="C346" s="6" t="n"/>
      <c r="E346" s="5">
        <f>IF(OR(B346="Deposit",B346="Dividend",B346="Coupon"),C346,IF(OR(B346="Withdrawal",B346="Tax",B346="Fee"),-C346,""))</f>
        <v/>
      </c>
      <c r="F346" s="5">
        <f>IF(A346&lt;&gt;"",IF(B346="Deposit",-C346,IF(B346="Withdrawal",C346,0)),IF(A345&lt;&gt;"",'Summary'!$B$4,""))</f>
        <v/>
      </c>
      <c r="G346" s="7">
        <f>IF(A346&lt;&gt;"",A346,IF(A345&lt;&gt;"",TODAY(),""))</f>
        <v/>
      </c>
    </row>
    <row r="347">
      <c r="A347" s="4" t="n"/>
      <c r="C347" s="6" t="n"/>
      <c r="E347" s="5">
        <f>IF(OR(B347="Deposit",B347="Dividend",B347="Coupon"),C347,IF(OR(B347="Withdrawal",B347="Tax",B347="Fee"),-C347,""))</f>
        <v/>
      </c>
      <c r="F347" s="5">
        <f>IF(A347&lt;&gt;"",IF(B347="Deposit",-C347,IF(B347="Withdrawal",C347,0)),IF(A346&lt;&gt;"",'Summary'!$B$4,""))</f>
        <v/>
      </c>
      <c r="G347" s="7">
        <f>IF(A347&lt;&gt;"",A347,IF(A346&lt;&gt;"",TODAY(),""))</f>
        <v/>
      </c>
    </row>
    <row r="348">
      <c r="A348" s="4" t="n"/>
      <c r="C348" s="6" t="n"/>
      <c r="E348" s="5">
        <f>IF(OR(B348="Deposit",B348="Dividend",B348="Coupon"),C348,IF(OR(B348="Withdrawal",B348="Tax",B348="Fee"),-C348,""))</f>
        <v/>
      </c>
      <c r="F348" s="5">
        <f>IF(A348&lt;&gt;"",IF(B348="Deposit",-C348,IF(B348="Withdrawal",C348,0)),IF(A347&lt;&gt;"",'Summary'!$B$4,""))</f>
        <v/>
      </c>
      <c r="G348" s="7">
        <f>IF(A348&lt;&gt;"",A348,IF(A347&lt;&gt;"",TODAY(),""))</f>
        <v/>
      </c>
    </row>
    <row r="349">
      <c r="A349" s="4" t="n"/>
      <c r="C349" s="6" t="n"/>
      <c r="E349" s="5">
        <f>IF(OR(B349="Deposit",B349="Dividend",B349="Coupon"),C349,IF(OR(B349="Withdrawal",B349="Tax",B349="Fee"),-C349,""))</f>
        <v/>
      </c>
      <c r="F349" s="5">
        <f>IF(A349&lt;&gt;"",IF(B349="Deposit",-C349,IF(B349="Withdrawal",C349,0)),IF(A348&lt;&gt;"",'Summary'!$B$4,""))</f>
        <v/>
      </c>
      <c r="G349" s="7">
        <f>IF(A349&lt;&gt;"",A349,IF(A348&lt;&gt;"",TODAY(),""))</f>
        <v/>
      </c>
    </row>
    <row r="350">
      <c r="A350" s="4" t="n"/>
      <c r="C350" s="6" t="n"/>
      <c r="E350" s="5">
        <f>IF(OR(B350="Deposit",B350="Dividend",B350="Coupon"),C350,IF(OR(B350="Withdrawal",B350="Tax",B350="Fee"),-C350,""))</f>
        <v/>
      </c>
      <c r="F350" s="5">
        <f>IF(A350&lt;&gt;"",IF(B350="Deposit",-C350,IF(B350="Withdrawal",C350,0)),IF(A349&lt;&gt;"",'Summary'!$B$4,""))</f>
        <v/>
      </c>
      <c r="G350" s="7">
        <f>IF(A350&lt;&gt;"",A350,IF(A349&lt;&gt;"",TODAY(),""))</f>
        <v/>
      </c>
    </row>
    <row r="351">
      <c r="A351" s="4" t="n"/>
      <c r="C351" s="6" t="n"/>
      <c r="E351" s="5">
        <f>IF(OR(B351="Deposit",B351="Dividend",B351="Coupon"),C351,IF(OR(B351="Withdrawal",B351="Tax",B351="Fee"),-C351,""))</f>
        <v/>
      </c>
      <c r="F351" s="5">
        <f>IF(A351&lt;&gt;"",IF(B351="Deposit",-C351,IF(B351="Withdrawal",C351,0)),IF(A350&lt;&gt;"",'Summary'!$B$4,""))</f>
        <v/>
      </c>
      <c r="G351" s="7">
        <f>IF(A351&lt;&gt;"",A351,IF(A350&lt;&gt;"",TODAY(),""))</f>
        <v/>
      </c>
    </row>
    <row r="352">
      <c r="A352" s="4" t="n"/>
      <c r="C352" s="6" t="n"/>
      <c r="E352" s="5">
        <f>IF(OR(B352="Deposit",B352="Dividend",B352="Coupon"),C352,IF(OR(B352="Withdrawal",B352="Tax",B352="Fee"),-C352,""))</f>
        <v/>
      </c>
      <c r="F352" s="5">
        <f>IF(A352&lt;&gt;"",IF(B352="Deposit",-C352,IF(B352="Withdrawal",C352,0)),IF(A351&lt;&gt;"",'Summary'!$B$4,""))</f>
        <v/>
      </c>
      <c r="G352" s="7">
        <f>IF(A352&lt;&gt;"",A352,IF(A351&lt;&gt;"",TODAY(),""))</f>
        <v/>
      </c>
    </row>
    <row r="353">
      <c r="A353" s="4" t="n"/>
      <c r="C353" s="6" t="n"/>
      <c r="E353" s="5">
        <f>IF(OR(B353="Deposit",B353="Dividend",B353="Coupon"),C353,IF(OR(B353="Withdrawal",B353="Tax",B353="Fee"),-C353,""))</f>
        <v/>
      </c>
      <c r="F353" s="5">
        <f>IF(A353&lt;&gt;"",IF(B353="Deposit",-C353,IF(B353="Withdrawal",C353,0)),IF(A352&lt;&gt;"",'Summary'!$B$4,""))</f>
        <v/>
      </c>
      <c r="G353" s="7">
        <f>IF(A353&lt;&gt;"",A353,IF(A352&lt;&gt;"",TODAY(),""))</f>
        <v/>
      </c>
    </row>
    <row r="354">
      <c r="A354" s="4" t="n"/>
      <c r="C354" s="6" t="n"/>
      <c r="E354" s="5">
        <f>IF(OR(B354="Deposit",B354="Dividend",B354="Coupon"),C354,IF(OR(B354="Withdrawal",B354="Tax",B354="Fee"),-C354,""))</f>
        <v/>
      </c>
      <c r="F354" s="5">
        <f>IF(A354&lt;&gt;"",IF(B354="Deposit",-C354,IF(B354="Withdrawal",C354,0)),IF(A353&lt;&gt;"",'Summary'!$B$4,""))</f>
        <v/>
      </c>
      <c r="G354" s="7">
        <f>IF(A354&lt;&gt;"",A354,IF(A353&lt;&gt;"",TODAY(),""))</f>
        <v/>
      </c>
    </row>
    <row r="355">
      <c r="A355" s="4" t="n"/>
      <c r="C355" s="6" t="n"/>
      <c r="E355" s="5">
        <f>IF(OR(B355="Deposit",B355="Dividend",B355="Coupon"),C355,IF(OR(B355="Withdrawal",B355="Tax",B355="Fee"),-C355,""))</f>
        <v/>
      </c>
      <c r="F355" s="5">
        <f>IF(A355&lt;&gt;"",IF(B355="Deposit",-C355,IF(B355="Withdrawal",C355,0)),IF(A354&lt;&gt;"",'Summary'!$B$4,""))</f>
        <v/>
      </c>
      <c r="G355" s="7">
        <f>IF(A355&lt;&gt;"",A355,IF(A354&lt;&gt;"",TODAY(),""))</f>
        <v/>
      </c>
    </row>
    <row r="356">
      <c r="A356" s="4" t="n"/>
      <c r="C356" s="6" t="n"/>
      <c r="E356" s="5">
        <f>IF(OR(B356="Deposit",B356="Dividend",B356="Coupon"),C356,IF(OR(B356="Withdrawal",B356="Tax",B356="Fee"),-C356,""))</f>
        <v/>
      </c>
      <c r="F356" s="5">
        <f>IF(A356&lt;&gt;"",IF(B356="Deposit",-C356,IF(B356="Withdrawal",C356,0)),IF(A355&lt;&gt;"",'Summary'!$B$4,""))</f>
        <v/>
      </c>
      <c r="G356" s="7">
        <f>IF(A356&lt;&gt;"",A356,IF(A355&lt;&gt;"",TODAY(),""))</f>
        <v/>
      </c>
    </row>
    <row r="357">
      <c r="A357" s="4" t="n"/>
      <c r="C357" s="6" t="n"/>
      <c r="E357" s="5">
        <f>IF(OR(B357="Deposit",B357="Dividend",B357="Coupon"),C357,IF(OR(B357="Withdrawal",B357="Tax",B357="Fee"),-C357,""))</f>
        <v/>
      </c>
      <c r="F357" s="5">
        <f>IF(A357&lt;&gt;"",IF(B357="Deposit",-C357,IF(B357="Withdrawal",C357,0)),IF(A356&lt;&gt;"",'Summary'!$B$4,""))</f>
        <v/>
      </c>
      <c r="G357" s="7">
        <f>IF(A357&lt;&gt;"",A357,IF(A356&lt;&gt;"",TODAY(),""))</f>
        <v/>
      </c>
    </row>
    <row r="358">
      <c r="A358" s="4" t="n"/>
      <c r="C358" s="6" t="n"/>
      <c r="E358" s="5">
        <f>IF(OR(B358="Deposit",B358="Dividend",B358="Coupon"),C358,IF(OR(B358="Withdrawal",B358="Tax",B358="Fee"),-C358,""))</f>
        <v/>
      </c>
      <c r="F358" s="5">
        <f>IF(A358&lt;&gt;"",IF(B358="Deposit",-C358,IF(B358="Withdrawal",C358,0)),IF(A357&lt;&gt;"",'Summary'!$B$4,""))</f>
        <v/>
      </c>
      <c r="G358" s="7">
        <f>IF(A358&lt;&gt;"",A358,IF(A357&lt;&gt;"",TODAY(),""))</f>
        <v/>
      </c>
    </row>
    <row r="359">
      <c r="A359" s="4" t="n"/>
      <c r="C359" s="6" t="n"/>
      <c r="E359" s="5">
        <f>IF(OR(B359="Deposit",B359="Dividend",B359="Coupon"),C359,IF(OR(B359="Withdrawal",B359="Tax",B359="Fee"),-C359,""))</f>
        <v/>
      </c>
      <c r="F359" s="5">
        <f>IF(A359&lt;&gt;"",IF(B359="Deposit",-C359,IF(B359="Withdrawal",C359,0)),IF(A358&lt;&gt;"",'Summary'!$B$4,""))</f>
        <v/>
      </c>
      <c r="G359" s="7">
        <f>IF(A359&lt;&gt;"",A359,IF(A358&lt;&gt;"",TODAY(),""))</f>
        <v/>
      </c>
    </row>
    <row r="360">
      <c r="A360" s="4" t="n"/>
      <c r="C360" s="6" t="n"/>
      <c r="E360" s="5">
        <f>IF(OR(B360="Deposit",B360="Dividend",B360="Coupon"),C360,IF(OR(B360="Withdrawal",B360="Tax",B360="Fee"),-C360,""))</f>
        <v/>
      </c>
      <c r="F360" s="5">
        <f>IF(A360&lt;&gt;"",IF(B360="Deposit",-C360,IF(B360="Withdrawal",C360,0)),IF(A359&lt;&gt;"",'Summary'!$B$4,""))</f>
        <v/>
      </c>
      <c r="G360" s="7">
        <f>IF(A360&lt;&gt;"",A360,IF(A359&lt;&gt;"",TODAY(),""))</f>
        <v/>
      </c>
    </row>
    <row r="361">
      <c r="A361" s="4" t="n"/>
      <c r="C361" s="6" t="n"/>
      <c r="E361" s="5">
        <f>IF(OR(B361="Deposit",B361="Dividend",B361="Coupon"),C361,IF(OR(B361="Withdrawal",B361="Tax",B361="Fee"),-C361,""))</f>
        <v/>
      </c>
      <c r="F361" s="5">
        <f>IF(A361&lt;&gt;"",IF(B361="Deposit",-C361,IF(B361="Withdrawal",C361,0)),IF(A360&lt;&gt;"",'Summary'!$B$4,""))</f>
        <v/>
      </c>
      <c r="G361" s="7">
        <f>IF(A361&lt;&gt;"",A361,IF(A360&lt;&gt;"",TODAY(),""))</f>
        <v/>
      </c>
    </row>
    <row r="362">
      <c r="A362" s="4" t="n"/>
      <c r="C362" s="6" t="n"/>
      <c r="E362" s="5">
        <f>IF(OR(B362="Deposit",B362="Dividend",B362="Coupon"),C362,IF(OR(B362="Withdrawal",B362="Tax",B362="Fee"),-C362,""))</f>
        <v/>
      </c>
      <c r="F362" s="5">
        <f>IF(A362&lt;&gt;"",IF(B362="Deposit",-C362,IF(B362="Withdrawal",C362,0)),IF(A361&lt;&gt;"",'Summary'!$B$4,""))</f>
        <v/>
      </c>
      <c r="G362" s="7">
        <f>IF(A362&lt;&gt;"",A362,IF(A361&lt;&gt;"",TODAY(),""))</f>
        <v/>
      </c>
    </row>
    <row r="363">
      <c r="A363" s="4" t="n"/>
      <c r="C363" s="6" t="n"/>
      <c r="E363" s="5">
        <f>IF(OR(B363="Deposit",B363="Dividend",B363="Coupon"),C363,IF(OR(B363="Withdrawal",B363="Tax",B363="Fee"),-C363,""))</f>
        <v/>
      </c>
      <c r="F363" s="5">
        <f>IF(A363&lt;&gt;"",IF(B363="Deposit",-C363,IF(B363="Withdrawal",C363,0)),IF(A362&lt;&gt;"",'Summary'!$B$4,""))</f>
        <v/>
      </c>
      <c r="G363" s="7">
        <f>IF(A363&lt;&gt;"",A363,IF(A362&lt;&gt;"",TODAY(),""))</f>
        <v/>
      </c>
    </row>
    <row r="364">
      <c r="A364" s="4" t="n"/>
      <c r="C364" s="6" t="n"/>
      <c r="E364" s="5">
        <f>IF(OR(B364="Deposit",B364="Dividend",B364="Coupon"),C364,IF(OR(B364="Withdrawal",B364="Tax",B364="Fee"),-C364,""))</f>
        <v/>
      </c>
      <c r="F364" s="5">
        <f>IF(A364&lt;&gt;"",IF(B364="Deposit",-C364,IF(B364="Withdrawal",C364,0)),IF(A363&lt;&gt;"",'Summary'!$B$4,""))</f>
        <v/>
      </c>
      <c r="G364" s="7">
        <f>IF(A364&lt;&gt;"",A364,IF(A363&lt;&gt;"",TODAY(),""))</f>
        <v/>
      </c>
    </row>
    <row r="365">
      <c r="A365" s="4" t="n"/>
      <c r="C365" s="6" t="n"/>
      <c r="E365" s="5">
        <f>IF(OR(B365="Deposit",B365="Dividend",B365="Coupon"),C365,IF(OR(B365="Withdrawal",B365="Tax",B365="Fee"),-C365,""))</f>
        <v/>
      </c>
      <c r="F365" s="5">
        <f>IF(A365&lt;&gt;"",IF(B365="Deposit",-C365,IF(B365="Withdrawal",C365,0)),IF(A364&lt;&gt;"",'Summary'!$B$4,""))</f>
        <v/>
      </c>
      <c r="G365" s="7">
        <f>IF(A365&lt;&gt;"",A365,IF(A364&lt;&gt;"",TODAY(),""))</f>
        <v/>
      </c>
    </row>
    <row r="366">
      <c r="A366" s="4" t="n"/>
      <c r="C366" s="6" t="n"/>
      <c r="E366" s="5">
        <f>IF(OR(B366="Deposit",B366="Dividend",B366="Coupon"),C366,IF(OR(B366="Withdrawal",B366="Tax",B366="Fee"),-C366,""))</f>
        <v/>
      </c>
      <c r="F366" s="5">
        <f>IF(A366&lt;&gt;"",IF(B366="Deposit",-C366,IF(B366="Withdrawal",C366,0)),IF(A365&lt;&gt;"",'Summary'!$B$4,""))</f>
        <v/>
      </c>
      <c r="G366" s="7">
        <f>IF(A366&lt;&gt;"",A366,IF(A365&lt;&gt;"",TODAY(),""))</f>
        <v/>
      </c>
    </row>
    <row r="367">
      <c r="A367" s="4" t="n"/>
      <c r="C367" s="6" t="n"/>
      <c r="E367" s="5">
        <f>IF(OR(B367="Deposit",B367="Dividend",B367="Coupon"),C367,IF(OR(B367="Withdrawal",B367="Tax",B367="Fee"),-C367,""))</f>
        <v/>
      </c>
      <c r="F367" s="5">
        <f>IF(A367&lt;&gt;"",IF(B367="Deposit",-C367,IF(B367="Withdrawal",C367,0)),IF(A366&lt;&gt;"",'Summary'!$B$4,""))</f>
        <v/>
      </c>
      <c r="G367" s="7">
        <f>IF(A367&lt;&gt;"",A367,IF(A366&lt;&gt;"",TODAY(),""))</f>
        <v/>
      </c>
    </row>
    <row r="368">
      <c r="A368" s="4" t="n"/>
      <c r="C368" s="6" t="n"/>
      <c r="E368" s="5">
        <f>IF(OR(B368="Deposit",B368="Dividend",B368="Coupon"),C368,IF(OR(B368="Withdrawal",B368="Tax",B368="Fee"),-C368,""))</f>
        <v/>
      </c>
      <c r="F368" s="5">
        <f>IF(A368&lt;&gt;"",IF(B368="Deposit",-C368,IF(B368="Withdrawal",C368,0)),IF(A367&lt;&gt;"",'Summary'!$B$4,""))</f>
        <v/>
      </c>
      <c r="G368" s="7">
        <f>IF(A368&lt;&gt;"",A368,IF(A367&lt;&gt;"",TODAY(),""))</f>
        <v/>
      </c>
    </row>
    <row r="369">
      <c r="A369" s="4" t="n"/>
      <c r="C369" s="6" t="n"/>
      <c r="E369" s="5">
        <f>IF(OR(B369="Deposit",B369="Dividend",B369="Coupon"),C369,IF(OR(B369="Withdrawal",B369="Tax",B369="Fee"),-C369,""))</f>
        <v/>
      </c>
      <c r="F369" s="5">
        <f>IF(A369&lt;&gt;"",IF(B369="Deposit",-C369,IF(B369="Withdrawal",C369,0)),IF(A368&lt;&gt;"",'Summary'!$B$4,""))</f>
        <v/>
      </c>
      <c r="G369" s="7">
        <f>IF(A369&lt;&gt;"",A369,IF(A368&lt;&gt;"",TODAY(),""))</f>
        <v/>
      </c>
    </row>
    <row r="370">
      <c r="A370" s="4" t="n"/>
      <c r="C370" s="6" t="n"/>
      <c r="E370" s="5">
        <f>IF(OR(B370="Deposit",B370="Dividend",B370="Coupon"),C370,IF(OR(B370="Withdrawal",B370="Tax",B370="Fee"),-C370,""))</f>
        <v/>
      </c>
      <c r="F370" s="5">
        <f>IF(A370&lt;&gt;"",IF(B370="Deposit",-C370,IF(B370="Withdrawal",C370,0)),IF(A369&lt;&gt;"",'Summary'!$B$4,""))</f>
        <v/>
      </c>
      <c r="G370" s="7">
        <f>IF(A370&lt;&gt;"",A370,IF(A369&lt;&gt;"",TODAY(),""))</f>
        <v/>
      </c>
    </row>
    <row r="371">
      <c r="A371" s="4" t="n"/>
      <c r="C371" s="6" t="n"/>
      <c r="E371" s="5">
        <f>IF(OR(B371="Deposit",B371="Dividend",B371="Coupon"),C371,IF(OR(B371="Withdrawal",B371="Tax",B371="Fee"),-C371,""))</f>
        <v/>
      </c>
      <c r="F371" s="5">
        <f>IF(A371&lt;&gt;"",IF(B371="Deposit",-C371,IF(B371="Withdrawal",C371,0)),IF(A370&lt;&gt;"",'Summary'!$B$4,""))</f>
        <v/>
      </c>
      <c r="G371" s="7">
        <f>IF(A371&lt;&gt;"",A371,IF(A370&lt;&gt;"",TODAY(),""))</f>
        <v/>
      </c>
    </row>
    <row r="372">
      <c r="A372" s="4" t="n"/>
      <c r="C372" s="6" t="n"/>
      <c r="E372" s="5">
        <f>IF(OR(B372="Deposit",B372="Dividend",B372="Coupon"),C372,IF(OR(B372="Withdrawal",B372="Tax",B372="Fee"),-C372,""))</f>
        <v/>
      </c>
      <c r="F372" s="5">
        <f>IF(A372&lt;&gt;"",IF(B372="Deposit",-C372,IF(B372="Withdrawal",C372,0)),IF(A371&lt;&gt;"",'Summary'!$B$4,""))</f>
        <v/>
      </c>
      <c r="G372" s="7">
        <f>IF(A372&lt;&gt;"",A372,IF(A371&lt;&gt;"",TODAY(),""))</f>
        <v/>
      </c>
    </row>
    <row r="373">
      <c r="A373" s="4" t="n"/>
      <c r="C373" s="6" t="n"/>
      <c r="E373" s="5">
        <f>IF(OR(B373="Deposit",B373="Dividend",B373="Coupon"),C373,IF(OR(B373="Withdrawal",B373="Tax",B373="Fee"),-C373,""))</f>
        <v/>
      </c>
      <c r="F373" s="5">
        <f>IF(A373&lt;&gt;"",IF(B373="Deposit",-C373,IF(B373="Withdrawal",C373,0)),IF(A372&lt;&gt;"",'Summary'!$B$4,""))</f>
        <v/>
      </c>
      <c r="G373" s="7">
        <f>IF(A373&lt;&gt;"",A373,IF(A372&lt;&gt;"",TODAY(),""))</f>
        <v/>
      </c>
    </row>
    <row r="374">
      <c r="A374" s="4" t="n"/>
      <c r="C374" s="6" t="n"/>
      <c r="E374" s="5">
        <f>IF(OR(B374="Deposit",B374="Dividend",B374="Coupon"),C374,IF(OR(B374="Withdrawal",B374="Tax",B374="Fee"),-C374,""))</f>
        <v/>
      </c>
      <c r="F374" s="5">
        <f>IF(A374&lt;&gt;"",IF(B374="Deposit",-C374,IF(B374="Withdrawal",C374,0)),IF(A373&lt;&gt;"",'Summary'!$B$4,""))</f>
        <v/>
      </c>
      <c r="G374" s="7">
        <f>IF(A374&lt;&gt;"",A374,IF(A373&lt;&gt;"",TODAY(),""))</f>
        <v/>
      </c>
    </row>
    <row r="375">
      <c r="A375" s="4" t="n"/>
      <c r="C375" s="6" t="n"/>
      <c r="E375" s="5">
        <f>IF(OR(B375="Deposit",B375="Dividend",B375="Coupon"),C375,IF(OR(B375="Withdrawal",B375="Tax",B375="Fee"),-C375,""))</f>
        <v/>
      </c>
      <c r="F375" s="5">
        <f>IF(A375&lt;&gt;"",IF(B375="Deposit",-C375,IF(B375="Withdrawal",C375,0)),IF(A374&lt;&gt;"",'Summary'!$B$4,""))</f>
        <v/>
      </c>
      <c r="G375" s="7">
        <f>IF(A375&lt;&gt;"",A375,IF(A374&lt;&gt;"",TODAY(),""))</f>
        <v/>
      </c>
    </row>
    <row r="376">
      <c r="A376" s="4" t="n"/>
      <c r="C376" s="6" t="n"/>
      <c r="E376" s="5">
        <f>IF(OR(B376="Deposit",B376="Dividend",B376="Coupon"),C376,IF(OR(B376="Withdrawal",B376="Tax",B376="Fee"),-C376,""))</f>
        <v/>
      </c>
      <c r="F376" s="5">
        <f>IF(A376&lt;&gt;"",IF(B376="Deposit",-C376,IF(B376="Withdrawal",C376,0)),IF(A375&lt;&gt;"",'Summary'!$B$4,""))</f>
        <v/>
      </c>
      <c r="G376" s="7">
        <f>IF(A376&lt;&gt;"",A376,IF(A375&lt;&gt;"",TODAY(),""))</f>
        <v/>
      </c>
    </row>
    <row r="377">
      <c r="A377" s="4" t="n"/>
      <c r="C377" s="6" t="n"/>
      <c r="E377" s="5">
        <f>IF(OR(B377="Deposit",B377="Dividend",B377="Coupon"),C377,IF(OR(B377="Withdrawal",B377="Tax",B377="Fee"),-C377,""))</f>
        <v/>
      </c>
      <c r="F377" s="5">
        <f>IF(A377&lt;&gt;"",IF(B377="Deposit",-C377,IF(B377="Withdrawal",C377,0)),IF(A376&lt;&gt;"",'Summary'!$B$4,""))</f>
        <v/>
      </c>
      <c r="G377" s="7">
        <f>IF(A377&lt;&gt;"",A377,IF(A376&lt;&gt;"",TODAY(),""))</f>
        <v/>
      </c>
    </row>
    <row r="378">
      <c r="A378" s="4" t="n"/>
      <c r="C378" s="6" t="n"/>
      <c r="E378" s="5">
        <f>IF(OR(B378="Deposit",B378="Dividend",B378="Coupon"),C378,IF(OR(B378="Withdrawal",B378="Tax",B378="Fee"),-C378,""))</f>
        <v/>
      </c>
      <c r="F378" s="5">
        <f>IF(A378&lt;&gt;"",IF(B378="Deposit",-C378,IF(B378="Withdrawal",C378,0)),IF(A377&lt;&gt;"",'Summary'!$B$4,""))</f>
        <v/>
      </c>
      <c r="G378" s="7">
        <f>IF(A378&lt;&gt;"",A378,IF(A377&lt;&gt;"",TODAY(),""))</f>
        <v/>
      </c>
    </row>
    <row r="379">
      <c r="A379" s="4" t="n"/>
      <c r="C379" s="6" t="n"/>
      <c r="E379" s="5">
        <f>IF(OR(B379="Deposit",B379="Dividend",B379="Coupon"),C379,IF(OR(B379="Withdrawal",B379="Tax",B379="Fee"),-C379,""))</f>
        <v/>
      </c>
      <c r="F379" s="5">
        <f>IF(A379&lt;&gt;"",IF(B379="Deposit",-C379,IF(B379="Withdrawal",C379,0)),IF(A378&lt;&gt;"",'Summary'!$B$4,""))</f>
        <v/>
      </c>
      <c r="G379" s="7">
        <f>IF(A379&lt;&gt;"",A379,IF(A378&lt;&gt;"",TODAY(),""))</f>
        <v/>
      </c>
    </row>
    <row r="380">
      <c r="A380" s="4" t="n"/>
      <c r="C380" s="6" t="n"/>
      <c r="E380" s="5">
        <f>IF(OR(B380="Deposit",B380="Dividend",B380="Coupon"),C380,IF(OR(B380="Withdrawal",B380="Tax",B380="Fee"),-C380,""))</f>
        <v/>
      </c>
      <c r="F380" s="5">
        <f>IF(A380&lt;&gt;"",IF(B380="Deposit",-C380,IF(B380="Withdrawal",C380,0)),IF(A379&lt;&gt;"",'Summary'!$B$4,""))</f>
        <v/>
      </c>
      <c r="G380" s="7">
        <f>IF(A380&lt;&gt;"",A380,IF(A379&lt;&gt;"",TODAY(),""))</f>
        <v/>
      </c>
    </row>
    <row r="381">
      <c r="A381" s="4" t="n"/>
      <c r="C381" s="6" t="n"/>
      <c r="E381" s="5">
        <f>IF(OR(B381="Deposit",B381="Dividend",B381="Coupon"),C381,IF(OR(B381="Withdrawal",B381="Tax",B381="Fee"),-C381,""))</f>
        <v/>
      </c>
      <c r="F381" s="5">
        <f>IF(A381&lt;&gt;"",IF(B381="Deposit",-C381,IF(B381="Withdrawal",C381,0)),IF(A380&lt;&gt;"",'Summary'!$B$4,""))</f>
        <v/>
      </c>
      <c r="G381" s="7">
        <f>IF(A381&lt;&gt;"",A381,IF(A380&lt;&gt;"",TODAY(),""))</f>
        <v/>
      </c>
    </row>
    <row r="382">
      <c r="A382" s="4" t="n"/>
      <c r="C382" s="6" t="n"/>
      <c r="E382" s="5">
        <f>IF(OR(B382="Deposit",B382="Dividend",B382="Coupon"),C382,IF(OR(B382="Withdrawal",B382="Tax",B382="Fee"),-C382,""))</f>
        <v/>
      </c>
      <c r="F382" s="5">
        <f>IF(A382&lt;&gt;"",IF(B382="Deposit",-C382,IF(B382="Withdrawal",C382,0)),IF(A381&lt;&gt;"",'Summary'!$B$4,""))</f>
        <v/>
      </c>
      <c r="G382" s="7">
        <f>IF(A382&lt;&gt;"",A382,IF(A381&lt;&gt;"",TODAY(),""))</f>
        <v/>
      </c>
    </row>
    <row r="383">
      <c r="A383" s="4" t="n"/>
      <c r="C383" s="6" t="n"/>
      <c r="E383" s="5">
        <f>IF(OR(B383="Deposit",B383="Dividend",B383="Coupon"),C383,IF(OR(B383="Withdrawal",B383="Tax",B383="Fee"),-C383,""))</f>
        <v/>
      </c>
      <c r="F383" s="5">
        <f>IF(A383&lt;&gt;"",IF(B383="Deposit",-C383,IF(B383="Withdrawal",C383,0)),IF(A382&lt;&gt;"",'Summary'!$B$4,""))</f>
        <v/>
      </c>
      <c r="G383" s="7">
        <f>IF(A383&lt;&gt;"",A383,IF(A382&lt;&gt;"",TODAY(),""))</f>
        <v/>
      </c>
    </row>
    <row r="384">
      <c r="A384" s="4" t="n"/>
      <c r="C384" s="6" t="n"/>
      <c r="E384" s="5">
        <f>IF(OR(B384="Deposit",B384="Dividend",B384="Coupon"),C384,IF(OR(B384="Withdrawal",B384="Tax",B384="Fee"),-C384,""))</f>
        <v/>
      </c>
      <c r="F384" s="5">
        <f>IF(A384&lt;&gt;"",IF(B384="Deposit",-C384,IF(B384="Withdrawal",C384,0)),IF(A383&lt;&gt;"",'Summary'!$B$4,""))</f>
        <v/>
      </c>
      <c r="G384" s="7">
        <f>IF(A384&lt;&gt;"",A384,IF(A383&lt;&gt;"",TODAY(),""))</f>
        <v/>
      </c>
    </row>
    <row r="385">
      <c r="A385" s="4" t="n"/>
      <c r="C385" s="6" t="n"/>
      <c r="E385" s="5">
        <f>IF(OR(B385="Deposit",B385="Dividend",B385="Coupon"),C385,IF(OR(B385="Withdrawal",B385="Tax",B385="Fee"),-C385,""))</f>
        <v/>
      </c>
      <c r="F385" s="5">
        <f>IF(A385&lt;&gt;"",IF(B385="Deposit",-C385,IF(B385="Withdrawal",C385,0)),IF(A384&lt;&gt;"",'Summary'!$B$4,""))</f>
        <v/>
      </c>
      <c r="G385" s="7">
        <f>IF(A385&lt;&gt;"",A385,IF(A384&lt;&gt;"",TODAY(),""))</f>
        <v/>
      </c>
    </row>
    <row r="386">
      <c r="A386" s="4" t="n"/>
      <c r="C386" s="6" t="n"/>
      <c r="E386" s="5">
        <f>IF(OR(B386="Deposit",B386="Dividend",B386="Coupon"),C386,IF(OR(B386="Withdrawal",B386="Tax",B386="Fee"),-C386,""))</f>
        <v/>
      </c>
      <c r="F386" s="5">
        <f>IF(A386&lt;&gt;"",IF(B386="Deposit",-C386,IF(B386="Withdrawal",C386,0)),IF(A385&lt;&gt;"",'Summary'!$B$4,""))</f>
        <v/>
      </c>
      <c r="G386" s="7">
        <f>IF(A386&lt;&gt;"",A386,IF(A385&lt;&gt;"",TODAY(),""))</f>
        <v/>
      </c>
    </row>
    <row r="387">
      <c r="A387" s="4" t="n"/>
      <c r="C387" s="6" t="n"/>
      <c r="E387" s="5">
        <f>IF(OR(B387="Deposit",B387="Dividend",B387="Coupon"),C387,IF(OR(B387="Withdrawal",B387="Tax",B387="Fee"),-C387,""))</f>
        <v/>
      </c>
      <c r="F387" s="5">
        <f>IF(A387&lt;&gt;"",IF(B387="Deposit",-C387,IF(B387="Withdrawal",C387,0)),IF(A386&lt;&gt;"",'Summary'!$B$4,""))</f>
        <v/>
      </c>
      <c r="G387" s="7">
        <f>IF(A387&lt;&gt;"",A387,IF(A386&lt;&gt;"",TODAY(),""))</f>
        <v/>
      </c>
    </row>
    <row r="388">
      <c r="A388" s="4" t="n"/>
      <c r="C388" s="6" t="n"/>
      <c r="E388" s="5">
        <f>IF(OR(B388="Deposit",B388="Dividend",B388="Coupon"),C388,IF(OR(B388="Withdrawal",B388="Tax",B388="Fee"),-C388,""))</f>
        <v/>
      </c>
      <c r="F388" s="5">
        <f>IF(A388&lt;&gt;"",IF(B388="Deposit",-C388,IF(B388="Withdrawal",C388,0)),IF(A387&lt;&gt;"",'Summary'!$B$4,""))</f>
        <v/>
      </c>
      <c r="G388" s="7">
        <f>IF(A388&lt;&gt;"",A388,IF(A387&lt;&gt;"",TODAY(),""))</f>
        <v/>
      </c>
    </row>
    <row r="389">
      <c r="A389" s="4" t="n"/>
      <c r="C389" s="6" t="n"/>
      <c r="E389" s="5">
        <f>IF(OR(B389="Deposit",B389="Dividend",B389="Coupon"),C389,IF(OR(B389="Withdrawal",B389="Tax",B389="Fee"),-C389,""))</f>
        <v/>
      </c>
      <c r="F389" s="5">
        <f>IF(A389&lt;&gt;"",IF(B389="Deposit",-C389,IF(B389="Withdrawal",C389,0)),IF(A388&lt;&gt;"",'Summary'!$B$4,""))</f>
        <v/>
      </c>
      <c r="G389" s="7">
        <f>IF(A389&lt;&gt;"",A389,IF(A388&lt;&gt;"",TODAY(),""))</f>
        <v/>
      </c>
    </row>
    <row r="390">
      <c r="A390" s="4" t="n"/>
      <c r="C390" s="6" t="n"/>
      <c r="E390" s="5">
        <f>IF(OR(B390="Deposit",B390="Dividend",B390="Coupon"),C390,IF(OR(B390="Withdrawal",B390="Tax",B390="Fee"),-C390,""))</f>
        <v/>
      </c>
      <c r="F390" s="5">
        <f>IF(A390&lt;&gt;"",IF(B390="Deposit",-C390,IF(B390="Withdrawal",C390,0)),IF(A389&lt;&gt;"",'Summary'!$B$4,""))</f>
        <v/>
      </c>
      <c r="G390" s="7">
        <f>IF(A390&lt;&gt;"",A390,IF(A389&lt;&gt;"",TODAY(),""))</f>
        <v/>
      </c>
    </row>
    <row r="391">
      <c r="A391" s="4" t="n"/>
      <c r="C391" s="6" t="n"/>
      <c r="E391" s="5">
        <f>IF(OR(B391="Deposit",B391="Dividend",B391="Coupon"),C391,IF(OR(B391="Withdrawal",B391="Tax",B391="Fee"),-C391,""))</f>
        <v/>
      </c>
      <c r="F391" s="5">
        <f>IF(A391&lt;&gt;"",IF(B391="Deposit",-C391,IF(B391="Withdrawal",C391,0)),IF(A390&lt;&gt;"",'Summary'!$B$4,""))</f>
        <v/>
      </c>
      <c r="G391" s="7">
        <f>IF(A391&lt;&gt;"",A391,IF(A390&lt;&gt;"",TODAY(),""))</f>
        <v/>
      </c>
    </row>
    <row r="392">
      <c r="A392" s="4" t="n"/>
      <c r="C392" s="6" t="n"/>
      <c r="E392" s="5">
        <f>IF(OR(B392="Deposit",B392="Dividend",B392="Coupon"),C392,IF(OR(B392="Withdrawal",B392="Tax",B392="Fee"),-C392,""))</f>
        <v/>
      </c>
      <c r="F392" s="5">
        <f>IF(A392&lt;&gt;"",IF(B392="Deposit",-C392,IF(B392="Withdrawal",C392,0)),IF(A391&lt;&gt;"",'Summary'!$B$4,""))</f>
        <v/>
      </c>
      <c r="G392" s="7">
        <f>IF(A392&lt;&gt;"",A392,IF(A391&lt;&gt;"",TODAY(),""))</f>
        <v/>
      </c>
    </row>
    <row r="393">
      <c r="A393" s="4" t="n"/>
      <c r="C393" s="6" t="n"/>
      <c r="E393" s="5">
        <f>IF(OR(B393="Deposit",B393="Dividend",B393="Coupon"),C393,IF(OR(B393="Withdrawal",B393="Tax",B393="Fee"),-C393,""))</f>
        <v/>
      </c>
      <c r="F393" s="5">
        <f>IF(A393&lt;&gt;"",IF(B393="Deposit",-C393,IF(B393="Withdrawal",C393,0)),IF(A392&lt;&gt;"",'Summary'!$B$4,""))</f>
        <v/>
      </c>
      <c r="G393" s="7">
        <f>IF(A393&lt;&gt;"",A393,IF(A392&lt;&gt;"",TODAY(),""))</f>
        <v/>
      </c>
    </row>
    <row r="394">
      <c r="A394" s="4" t="n"/>
      <c r="C394" s="6" t="n"/>
      <c r="E394" s="5">
        <f>IF(OR(B394="Deposit",B394="Dividend",B394="Coupon"),C394,IF(OR(B394="Withdrawal",B394="Tax",B394="Fee"),-C394,""))</f>
        <v/>
      </c>
      <c r="F394" s="5">
        <f>IF(A394&lt;&gt;"",IF(B394="Deposit",-C394,IF(B394="Withdrawal",C394,0)),IF(A393&lt;&gt;"",'Summary'!$B$4,""))</f>
        <v/>
      </c>
      <c r="G394" s="7">
        <f>IF(A394&lt;&gt;"",A394,IF(A393&lt;&gt;"",TODAY(),""))</f>
        <v/>
      </c>
    </row>
    <row r="395">
      <c r="A395" s="4" t="n"/>
      <c r="C395" s="6" t="n"/>
      <c r="E395" s="5">
        <f>IF(OR(B395="Deposit",B395="Dividend",B395="Coupon"),C395,IF(OR(B395="Withdrawal",B395="Tax",B395="Fee"),-C395,""))</f>
        <v/>
      </c>
      <c r="F395" s="5">
        <f>IF(A395&lt;&gt;"",IF(B395="Deposit",-C395,IF(B395="Withdrawal",C395,0)),IF(A394&lt;&gt;"",'Summary'!$B$4,""))</f>
        <v/>
      </c>
      <c r="G395" s="7">
        <f>IF(A395&lt;&gt;"",A395,IF(A394&lt;&gt;"",TODAY(),""))</f>
        <v/>
      </c>
    </row>
    <row r="396">
      <c r="A396" s="4" t="n"/>
      <c r="C396" s="6" t="n"/>
      <c r="E396" s="5">
        <f>IF(OR(B396="Deposit",B396="Dividend",B396="Coupon"),C396,IF(OR(B396="Withdrawal",B396="Tax",B396="Fee"),-C396,""))</f>
        <v/>
      </c>
      <c r="F396" s="5">
        <f>IF(A396&lt;&gt;"",IF(B396="Deposit",-C396,IF(B396="Withdrawal",C396,0)),IF(A395&lt;&gt;"",'Summary'!$B$4,""))</f>
        <v/>
      </c>
      <c r="G396" s="7">
        <f>IF(A396&lt;&gt;"",A396,IF(A395&lt;&gt;"",TODAY(),""))</f>
        <v/>
      </c>
    </row>
    <row r="397">
      <c r="A397" s="4" t="n"/>
      <c r="C397" s="6" t="n"/>
      <c r="E397" s="5">
        <f>IF(OR(B397="Deposit",B397="Dividend",B397="Coupon"),C397,IF(OR(B397="Withdrawal",B397="Tax",B397="Fee"),-C397,""))</f>
        <v/>
      </c>
      <c r="F397" s="5">
        <f>IF(A397&lt;&gt;"",IF(B397="Deposit",-C397,IF(B397="Withdrawal",C397,0)),IF(A396&lt;&gt;"",'Summary'!$B$4,""))</f>
        <v/>
      </c>
      <c r="G397" s="7">
        <f>IF(A397&lt;&gt;"",A397,IF(A396&lt;&gt;"",TODAY(),""))</f>
        <v/>
      </c>
    </row>
    <row r="398">
      <c r="A398" s="4" t="n"/>
      <c r="C398" s="6" t="n"/>
      <c r="E398" s="5">
        <f>IF(OR(B398="Deposit",B398="Dividend",B398="Coupon"),C398,IF(OR(B398="Withdrawal",B398="Tax",B398="Fee"),-C398,""))</f>
        <v/>
      </c>
      <c r="F398" s="5">
        <f>IF(A398&lt;&gt;"",IF(B398="Deposit",-C398,IF(B398="Withdrawal",C398,0)),IF(A397&lt;&gt;"",'Summary'!$B$4,""))</f>
        <v/>
      </c>
      <c r="G398" s="7">
        <f>IF(A398&lt;&gt;"",A398,IF(A397&lt;&gt;"",TODAY(),""))</f>
        <v/>
      </c>
    </row>
    <row r="399">
      <c r="A399" s="4" t="n"/>
      <c r="C399" s="6" t="n"/>
      <c r="E399" s="5">
        <f>IF(OR(B399="Deposit",B399="Dividend",B399="Coupon"),C399,IF(OR(B399="Withdrawal",B399="Tax",B399="Fee"),-C399,""))</f>
        <v/>
      </c>
      <c r="F399" s="5">
        <f>IF(A399&lt;&gt;"",IF(B399="Deposit",-C399,IF(B399="Withdrawal",C399,0)),IF(A398&lt;&gt;"",'Summary'!$B$4,""))</f>
        <v/>
      </c>
      <c r="G399" s="7">
        <f>IF(A399&lt;&gt;"",A399,IF(A398&lt;&gt;"",TODAY(),""))</f>
        <v/>
      </c>
    </row>
    <row r="400">
      <c r="A400" s="4" t="n"/>
      <c r="C400" s="6" t="n"/>
      <c r="E400" s="5">
        <f>IF(OR(B400="Deposit",B400="Dividend",B400="Coupon"),C400,IF(OR(B400="Withdrawal",B400="Tax",B400="Fee"),-C400,""))</f>
        <v/>
      </c>
      <c r="F400" s="5">
        <f>IF(A400&lt;&gt;"",IF(B400="Deposit",-C400,IF(B400="Withdrawal",C400,0)),IF(A399&lt;&gt;"",'Summary'!$B$4,""))</f>
        <v/>
      </c>
      <c r="G400" s="7">
        <f>IF(A400&lt;&gt;"",A400,IF(A399&lt;&gt;"",TODAY(),""))</f>
        <v/>
      </c>
    </row>
    <row r="401">
      <c r="A401" s="4" t="n"/>
      <c r="C401" s="6" t="n"/>
      <c r="E401" s="5">
        <f>IF(OR(B401="Deposit",B401="Dividend",B401="Coupon"),C401,IF(OR(B401="Withdrawal",B401="Tax",B401="Fee"),-C401,""))</f>
        <v/>
      </c>
      <c r="F401" s="5">
        <f>IF(A401&lt;&gt;"",IF(B401="Deposit",-C401,IF(B401="Withdrawal",C401,0)),IF(A400&lt;&gt;"",'Summary'!$B$4,""))</f>
        <v/>
      </c>
      <c r="G401" s="7">
        <f>IF(A401&lt;&gt;"",A401,IF(A400&lt;&gt;"",TODAY(),""))</f>
        <v/>
      </c>
    </row>
    <row r="402">
      <c r="A402" s="4" t="n"/>
      <c r="C402" s="6" t="n"/>
      <c r="E402" s="5">
        <f>IF(OR(B402="Deposit",B402="Dividend",B402="Coupon"),C402,IF(OR(B402="Withdrawal",B402="Tax",B402="Fee"),-C402,""))</f>
        <v/>
      </c>
      <c r="F402" s="5">
        <f>IF(A402&lt;&gt;"",IF(B402="Deposit",-C402,IF(B402="Withdrawal",C402,0)),IF(A401&lt;&gt;"",'Summary'!$B$4,""))</f>
        <v/>
      </c>
      <c r="G402" s="7">
        <f>IF(A402&lt;&gt;"",A402,IF(A401&lt;&gt;"",TODAY(),""))</f>
        <v/>
      </c>
    </row>
    <row r="403">
      <c r="A403" s="4" t="n"/>
      <c r="C403" s="6" t="n"/>
      <c r="E403" s="5">
        <f>IF(OR(B403="Deposit",B403="Dividend",B403="Coupon"),C403,IF(OR(B403="Withdrawal",B403="Tax",B403="Fee"),-C403,""))</f>
        <v/>
      </c>
      <c r="F403" s="5">
        <f>IF(A403&lt;&gt;"",IF(B403="Deposit",-C403,IF(B403="Withdrawal",C403,0)),IF(A402&lt;&gt;"",'Summary'!$B$4,""))</f>
        <v/>
      </c>
      <c r="G403" s="7">
        <f>IF(A403&lt;&gt;"",A403,IF(A402&lt;&gt;"",TODAY(),""))</f>
        <v/>
      </c>
    </row>
    <row r="404">
      <c r="A404" s="4" t="n"/>
      <c r="C404" s="6" t="n"/>
      <c r="E404" s="5">
        <f>IF(OR(B404="Deposit",B404="Dividend",B404="Coupon"),C404,IF(OR(B404="Withdrawal",B404="Tax",B404="Fee"),-C404,""))</f>
        <v/>
      </c>
      <c r="F404" s="5">
        <f>IF(A404&lt;&gt;"",IF(B404="Deposit",-C404,IF(B404="Withdrawal",C404,0)),IF(A403&lt;&gt;"",'Summary'!$B$4,""))</f>
        <v/>
      </c>
      <c r="G404" s="7">
        <f>IF(A404&lt;&gt;"",A404,IF(A403&lt;&gt;"",TODAY(),""))</f>
        <v/>
      </c>
    </row>
    <row r="405">
      <c r="A405" s="4" t="n"/>
      <c r="C405" s="6" t="n"/>
      <c r="E405" s="5">
        <f>IF(OR(B405="Deposit",B405="Dividend",B405="Coupon"),C405,IF(OR(B405="Withdrawal",B405="Tax",B405="Fee"),-C405,""))</f>
        <v/>
      </c>
      <c r="F405" s="5">
        <f>IF(A405&lt;&gt;"",IF(B405="Deposit",-C405,IF(B405="Withdrawal",C405,0)),IF(A404&lt;&gt;"",'Summary'!$B$4,""))</f>
        <v/>
      </c>
      <c r="G405" s="7">
        <f>IF(A405&lt;&gt;"",A405,IF(A404&lt;&gt;"",TODAY(),""))</f>
        <v/>
      </c>
    </row>
    <row r="406">
      <c r="A406" s="4" t="n"/>
      <c r="C406" s="6" t="n"/>
      <c r="E406" s="5">
        <f>IF(OR(B406="Deposit",B406="Dividend",B406="Coupon"),C406,IF(OR(B406="Withdrawal",B406="Tax",B406="Fee"),-C406,""))</f>
        <v/>
      </c>
      <c r="F406" s="5">
        <f>IF(A406&lt;&gt;"",IF(B406="Deposit",-C406,IF(B406="Withdrawal",C406,0)),IF(A405&lt;&gt;"",'Summary'!$B$4,""))</f>
        <v/>
      </c>
      <c r="G406" s="7">
        <f>IF(A406&lt;&gt;"",A406,IF(A405&lt;&gt;"",TODAY(),""))</f>
        <v/>
      </c>
    </row>
    <row r="407">
      <c r="A407" s="4" t="n"/>
      <c r="C407" s="6" t="n"/>
      <c r="E407" s="5">
        <f>IF(OR(B407="Deposit",B407="Dividend",B407="Coupon"),C407,IF(OR(B407="Withdrawal",B407="Tax",B407="Fee"),-C407,""))</f>
        <v/>
      </c>
      <c r="F407" s="5">
        <f>IF(A407&lt;&gt;"",IF(B407="Deposit",-C407,IF(B407="Withdrawal",C407,0)),IF(A406&lt;&gt;"",'Summary'!$B$4,""))</f>
        <v/>
      </c>
      <c r="G407" s="7">
        <f>IF(A407&lt;&gt;"",A407,IF(A406&lt;&gt;"",TODAY(),""))</f>
        <v/>
      </c>
    </row>
    <row r="408">
      <c r="A408" s="4" t="n"/>
      <c r="C408" s="6" t="n"/>
      <c r="E408" s="5">
        <f>IF(OR(B408="Deposit",B408="Dividend",B408="Coupon"),C408,IF(OR(B408="Withdrawal",B408="Tax",B408="Fee"),-C408,""))</f>
        <v/>
      </c>
      <c r="F408" s="5">
        <f>IF(A408&lt;&gt;"",IF(B408="Deposit",-C408,IF(B408="Withdrawal",C408,0)),IF(A407&lt;&gt;"",'Summary'!$B$4,""))</f>
        <v/>
      </c>
      <c r="G408" s="7">
        <f>IF(A408&lt;&gt;"",A408,IF(A407&lt;&gt;"",TODAY(),""))</f>
        <v/>
      </c>
    </row>
    <row r="409">
      <c r="A409" s="4" t="n"/>
      <c r="C409" s="6" t="n"/>
      <c r="E409" s="5">
        <f>IF(OR(B409="Deposit",B409="Dividend",B409="Coupon"),C409,IF(OR(B409="Withdrawal",B409="Tax",B409="Fee"),-C409,""))</f>
        <v/>
      </c>
      <c r="F409" s="5">
        <f>IF(A409&lt;&gt;"",IF(B409="Deposit",-C409,IF(B409="Withdrawal",C409,0)),IF(A408&lt;&gt;"",'Summary'!$B$4,""))</f>
        <v/>
      </c>
      <c r="G409" s="7">
        <f>IF(A409&lt;&gt;"",A409,IF(A408&lt;&gt;"",TODAY(),""))</f>
        <v/>
      </c>
    </row>
    <row r="410">
      <c r="A410" s="4" t="n"/>
      <c r="C410" s="6" t="n"/>
      <c r="E410" s="5">
        <f>IF(OR(B410="Deposit",B410="Dividend",B410="Coupon"),C410,IF(OR(B410="Withdrawal",B410="Tax",B410="Fee"),-C410,""))</f>
        <v/>
      </c>
      <c r="F410" s="5">
        <f>IF(A410&lt;&gt;"",IF(B410="Deposit",-C410,IF(B410="Withdrawal",C410,0)),IF(A409&lt;&gt;"",'Summary'!$B$4,""))</f>
        <v/>
      </c>
      <c r="G410" s="7">
        <f>IF(A410&lt;&gt;"",A410,IF(A409&lt;&gt;"",TODAY(),""))</f>
        <v/>
      </c>
    </row>
    <row r="411">
      <c r="A411" s="4" t="n"/>
      <c r="C411" s="6" t="n"/>
      <c r="E411" s="5">
        <f>IF(OR(B411="Deposit",B411="Dividend",B411="Coupon"),C411,IF(OR(B411="Withdrawal",B411="Tax",B411="Fee"),-C411,""))</f>
        <v/>
      </c>
      <c r="F411" s="5">
        <f>IF(A411&lt;&gt;"",IF(B411="Deposit",-C411,IF(B411="Withdrawal",C411,0)),IF(A410&lt;&gt;"",'Summary'!$B$4,""))</f>
        <v/>
      </c>
      <c r="G411" s="7">
        <f>IF(A411&lt;&gt;"",A411,IF(A410&lt;&gt;"",TODAY(),""))</f>
        <v/>
      </c>
    </row>
    <row r="412">
      <c r="A412" s="4" t="n"/>
      <c r="C412" s="6" t="n"/>
      <c r="E412" s="5">
        <f>IF(OR(B412="Deposit",B412="Dividend",B412="Coupon"),C412,IF(OR(B412="Withdrawal",B412="Tax",B412="Fee"),-C412,""))</f>
        <v/>
      </c>
      <c r="F412" s="5">
        <f>IF(A412&lt;&gt;"",IF(B412="Deposit",-C412,IF(B412="Withdrawal",C412,0)),IF(A411&lt;&gt;"",'Summary'!$B$4,""))</f>
        <v/>
      </c>
      <c r="G412" s="7">
        <f>IF(A412&lt;&gt;"",A412,IF(A411&lt;&gt;"",TODAY(),""))</f>
        <v/>
      </c>
    </row>
    <row r="413">
      <c r="A413" s="4" t="n"/>
      <c r="C413" s="6" t="n"/>
      <c r="E413" s="5">
        <f>IF(OR(B413="Deposit",B413="Dividend",B413="Coupon"),C413,IF(OR(B413="Withdrawal",B413="Tax",B413="Fee"),-C413,""))</f>
        <v/>
      </c>
      <c r="F413" s="5">
        <f>IF(A413&lt;&gt;"",IF(B413="Deposit",-C413,IF(B413="Withdrawal",C413,0)),IF(A412&lt;&gt;"",'Summary'!$B$4,""))</f>
        <v/>
      </c>
      <c r="G413" s="7">
        <f>IF(A413&lt;&gt;"",A413,IF(A412&lt;&gt;"",TODAY(),""))</f>
        <v/>
      </c>
    </row>
    <row r="414">
      <c r="A414" s="4" t="n"/>
      <c r="C414" s="6" t="n"/>
      <c r="E414" s="5">
        <f>IF(OR(B414="Deposit",B414="Dividend",B414="Coupon"),C414,IF(OR(B414="Withdrawal",B414="Tax",B414="Fee"),-C414,""))</f>
        <v/>
      </c>
      <c r="F414" s="5">
        <f>IF(A414&lt;&gt;"",IF(B414="Deposit",-C414,IF(B414="Withdrawal",C414,0)),IF(A413&lt;&gt;"",'Summary'!$B$4,""))</f>
        <v/>
      </c>
      <c r="G414" s="7">
        <f>IF(A414&lt;&gt;"",A414,IF(A413&lt;&gt;"",TODAY(),""))</f>
        <v/>
      </c>
    </row>
    <row r="415">
      <c r="A415" s="4" t="n"/>
      <c r="C415" s="6" t="n"/>
      <c r="E415" s="5">
        <f>IF(OR(B415="Deposit",B415="Dividend",B415="Coupon"),C415,IF(OR(B415="Withdrawal",B415="Tax",B415="Fee"),-C415,""))</f>
        <v/>
      </c>
      <c r="F415" s="5">
        <f>IF(A415&lt;&gt;"",IF(B415="Deposit",-C415,IF(B415="Withdrawal",C415,0)),IF(A414&lt;&gt;"",'Summary'!$B$4,""))</f>
        <v/>
      </c>
      <c r="G415" s="7">
        <f>IF(A415&lt;&gt;"",A415,IF(A414&lt;&gt;"",TODAY(),""))</f>
        <v/>
      </c>
    </row>
    <row r="416">
      <c r="A416" s="4" t="n"/>
      <c r="C416" s="6" t="n"/>
      <c r="E416" s="5">
        <f>IF(OR(B416="Deposit",B416="Dividend",B416="Coupon"),C416,IF(OR(B416="Withdrawal",B416="Tax",B416="Fee"),-C416,""))</f>
        <v/>
      </c>
      <c r="F416" s="5">
        <f>IF(A416&lt;&gt;"",IF(B416="Deposit",-C416,IF(B416="Withdrawal",C416,0)),IF(A415&lt;&gt;"",'Summary'!$B$4,""))</f>
        <v/>
      </c>
      <c r="G416" s="7">
        <f>IF(A416&lt;&gt;"",A416,IF(A415&lt;&gt;"",TODAY(),""))</f>
        <v/>
      </c>
    </row>
    <row r="417">
      <c r="A417" s="4" t="n"/>
      <c r="C417" s="6" t="n"/>
      <c r="E417" s="5">
        <f>IF(OR(B417="Deposit",B417="Dividend",B417="Coupon"),C417,IF(OR(B417="Withdrawal",B417="Tax",B417="Fee"),-C417,""))</f>
        <v/>
      </c>
      <c r="F417" s="5">
        <f>IF(A417&lt;&gt;"",IF(B417="Deposit",-C417,IF(B417="Withdrawal",C417,0)),IF(A416&lt;&gt;"",'Summary'!$B$4,""))</f>
        <v/>
      </c>
      <c r="G417" s="7">
        <f>IF(A417&lt;&gt;"",A417,IF(A416&lt;&gt;"",TODAY(),""))</f>
        <v/>
      </c>
    </row>
    <row r="418">
      <c r="A418" s="4" t="n"/>
      <c r="C418" s="6" t="n"/>
      <c r="E418" s="5">
        <f>IF(OR(B418="Deposit",B418="Dividend",B418="Coupon"),C418,IF(OR(B418="Withdrawal",B418="Tax",B418="Fee"),-C418,""))</f>
        <v/>
      </c>
      <c r="F418" s="5">
        <f>IF(A418&lt;&gt;"",IF(B418="Deposit",-C418,IF(B418="Withdrawal",C418,0)),IF(A417&lt;&gt;"",'Summary'!$B$4,""))</f>
        <v/>
      </c>
      <c r="G418" s="7">
        <f>IF(A418&lt;&gt;"",A418,IF(A417&lt;&gt;"",TODAY(),""))</f>
        <v/>
      </c>
    </row>
    <row r="419">
      <c r="A419" s="4" t="n"/>
      <c r="C419" s="6" t="n"/>
      <c r="E419" s="5">
        <f>IF(OR(B419="Deposit",B419="Dividend",B419="Coupon"),C419,IF(OR(B419="Withdrawal",B419="Tax",B419="Fee"),-C419,""))</f>
        <v/>
      </c>
      <c r="F419" s="5">
        <f>IF(A419&lt;&gt;"",IF(B419="Deposit",-C419,IF(B419="Withdrawal",C419,0)),IF(A418&lt;&gt;"",'Summary'!$B$4,""))</f>
        <v/>
      </c>
      <c r="G419" s="7">
        <f>IF(A419&lt;&gt;"",A419,IF(A418&lt;&gt;"",TODAY(),""))</f>
        <v/>
      </c>
    </row>
    <row r="420">
      <c r="A420" s="4" t="n"/>
      <c r="C420" s="6" t="n"/>
      <c r="E420" s="5">
        <f>IF(OR(B420="Deposit",B420="Dividend",B420="Coupon"),C420,IF(OR(B420="Withdrawal",B420="Tax",B420="Fee"),-C420,""))</f>
        <v/>
      </c>
      <c r="F420" s="5">
        <f>IF(A420&lt;&gt;"",IF(B420="Deposit",-C420,IF(B420="Withdrawal",C420,0)),IF(A419&lt;&gt;"",'Summary'!$B$4,""))</f>
        <v/>
      </c>
      <c r="G420" s="7">
        <f>IF(A420&lt;&gt;"",A420,IF(A419&lt;&gt;"",TODAY(),""))</f>
        <v/>
      </c>
    </row>
    <row r="421">
      <c r="A421" s="4" t="n"/>
      <c r="C421" s="6" t="n"/>
      <c r="E421" s="5">
        <f>IF(OR(B421="Deposit",B421="Dividend",B421="Coupon"),C421,IF(OR(B421="Withdrawal",B421="Tax",B421="Fee"),-C421,""))</f>
        <v/>
      </c>
      <c r="F421" s="5">
        <f>IF(A421&lt;&gt;"",IF(B421="Deposit",-C421,IF(B421="Withdrawal",C421,0)),IF(A420&lt;&gt;"",'Summary'!$B$4,""))</f>
        <v/>
      </c>
      <c r="G421" s="7">
        <f>IF(A421&lt;&gt;"",A421,IF(A420&lt;&gt;"",TODAY(),""))</f>
        <v/>
      </c>
    </row>
    <row r="422">
      <c r="A422" s="4" t="n"/>
      <c r="C422" s="6" t="n"/>
      <c r="E422" s="5">
        <f>IF(OR(B422="Deposit",B422="Dividend",B422="Coupon"),C422,IF(OR(B422="Withdrawal",B422="Tax",B422="Fee"),-C422,""))</f>
        <v/>
      </c>
      <c r="F422" s="5">
        <f>IF(A422&lt;&gt;"",IF(B422="Deposit",-C422,IF(B422="Withdrawal",C422,0)),IF(A421&lt;&gt;"",'Summary'!$B$4,""))</f>
        <v/>
      </c>
      <c r="G422" s="7">
        <f>IF(A422&lt;&gt;"",A422,IF(A421&lt;&gt;"",TODAY(),""))</f>
        <v/>
      </c>
    </row>
    <row r="423">
      <c r="A423" s="4" t="n"/>
      <c r="C423" s="6" t="n"/>
      <c r="E423" s="5">
        <f>IF(OR(B423="Deposit",B423="Dividend",B423="Coupon"),C423,IF(OR(B423="Withdrawal",B423="Tax",B423="Fee"),-C423,""))</f>
        <v/>
      </c>
      <c r="F423" s="5">
        <f>IF(A423&lt;&gt;"",IF(B423="Deposit",-C423,IF(B423="Withdrawal",C423,0)),IF(A422&lt;&gt;"",'Summary'!$B$4,""))</f>
        <v/>
      </c>
      <c r="G423" s="7">
        <f>IF(A423&lt;&gt;"",A423,IF(A422&lt;&gt;"",TODAY(),""))</f>
        <v/>
      </c>
    </row>
    <row r="424">
      <c r="A424" s="4" t="n"/>
      <c r="C424" s="6" t="n"/>
      <c r="E424" s="5">
        <f>IF(OR(B424="Deposit",B424="Dividend",B424="Coupon"),C424,IF(OR(B424="Withdrawal",B424="Tax",B424="Fee"),-C424,""))</f>
        <v/>
      </c>
      <c r="F424" s="5">
        <f>IF(A424&lt;&gt;"",IF(B424="Deposit",-C424,IF(B424="Withdrawal",C424,0)),IF(A423&lt;&gt;"",'Summary'!$B$4,""))</f>
        <v/>
      </c>
      <c r="G424" s="7">
        <f>IF(A424&lt;&gt;"",A424,IF(A423&lt;&gt;"",TODAY(),""))</f>
        <v/>
      </c>
    </row>
    <row r="425">
      <c r="A425" s="4" t="n"/>
      <c r="C425" s="6" t="n"/>
      <c r="E425" s="5">
        <f>IF(OR(B425="Deposit",B425="Dividend",B425="Coupon"),C425,IF(OR(B425="Withdrawal",B425="Tax",B425="Fee"),-C425,""))</f>
        <v/>
      </c>
      <c r="F425" s="5">
        <f>IF(A425&lt;&gt;"",IF(B425="Deposit",-C425,IF(B425="Withdrawal",C425,0)),IF(A424&lt;&gt;"",'Summary'!$B$4,""))</f>
        <v/>
      </c>
      <c r="G425" s="7">
        <f>IF(A425&lt;&gt;"",A425,IF(A424&lt;&gt;"",TODAY(),""))</f>
        <v/>
      </c>
    </row>
    <row r="426">
      <c r="A426" s="4" t="n"/>
      <c r="C426" s="6" t="n"/>
      <c r="E426" s="5">
        <f>IF(OR(B426="Deposit",B426="Dividend",B426="Coupon"),C426,IF(OR(B426="Withdrawal",B426="Tax",B426="Fee"),-C426,""))</f>
        <v/>
      </c>
      <c r="F426" s="5">
        <f>IF(A426&lt;&gt;"",IF(B426="Deposit",-C426,IF(B426="Withdrawal",C426,0)),IF(A425&lt;&gt;"",'Summary'!$B$4,""))</f>
        <v/>
      </c>
      <c r="G426" s="7">
        <f>IF(A426&lt;&gt;"",A426,IF(A425&lt;&gt;"",TODAY(),""))</f>
        <v/>
      </c>
    </row>
    <row r="427">
      <c r="A427" s="4" t="n"/>
      <c r="C427" s="6" t="n"/>
      <c r="E427" s="5">
        <f>IF(OR(B427="Deposit",B427="Dividend",B427="Coupon"),C427,IF(OR(B427="Withdrawal",B427="Tax",B427="Fee"),-C427,""))</f>
        <v/>
      </c>
      <c r="F427" s="5">
        <f>IF(A427&lt;&gt;"",IF(B427="Deposit",-C427,IF(B427="Withdrawal",C427,0)),IF(A426&lt;&gt;"",'Summary'!$B$4,""))</f>
        <v/>
      </c>
      <c r="G427" s="7">
        <f>IF(A427&lt;&gt;"",A427,IF(A426&lt;&gt;"",TODAY(),""))</f>
        <v/>
      </c>
    </row>
    <row r="428">
      <c r="A428" s="4" t="n"/>
      <c r="C428" s="6" t="n"/>
      <c r="E428" s="5">
        <f>IF(OR(B428="Deposit",B428="Dividend",B428="Coupon"),C428,IF(OR(B428="Withdrawal",B428="Tax",B428="Fee"),-C428,""))</f>
        <v/>
      </c>
      <c r="F428" s="5">
        <f>IF(A428&lt;&gt;"",IF(B428="Deposit",-C428,IF(B428="Withdrawal",C428,0)),IF(A427&lt;&gt;"",'Summary'!$B$4,""))</f>
        <v/>
      </c>
      <c r="G428" s="7">
        <f>IF(A428&lt;&gt;"",A428,IF(A427&lt;&gt;"",TODAY(),""))</f>
        <v/>
      </c>
    </row>
    <row r="429">
      <c r="A429" s="4" t="n"/>
      <c r="C429" s="6" t="n"/>
      <c r="E429" s="5">
        <f>IF(OR(B429="Deposit",B429="Dividend",B429="Coupon"),C429,IF(OR(B429="Withdrawal",B429="Tax",B429="Fee"),-C429,""))</f>
        <v/>
      </c>
      <c r="F429" s="5">
        <f>IF(A429&lt;&gt;"",IF(B429="Deposit",-C429,IF(B429="Withdrawal",C429,0)),IF(A428&lt;&gt;"",'Summary'!$B$4,""))</f>
        <v/>
      </c>
      <c r="G429" s="7">
        <f>IF(A429&lt;&gt;"",A429,IF(A428&lt;&gt;"",TODAY(),""))</f>
        <v/>
      </c>
    </row>
    <row r="430">
      <c r="A430" s="4" t="n"/>
      <c r="C430" s="6" t="n"/>
      <c r="E430" s="5">
        <f>IF(OR(B430="Deposit",B430="Dividend",B430="Coupon"),C430,IF(OR(B430="Withdrawal",B430="Tax",B430="Fee"),-C430,""))</f>
        <v/>
      </c>
      <c r="F430" s="5">
        <f>IF(A430&lt;&gt;"",IF(B430="Deposit",-C430,IF(B430="Withdrawal",C430,0)),IF(A429&lt;&gt;"",'Summary'!$B$4,""))</f>
        <v/>
      </c>
      <c r="G430" s="7">
        <f>IF(A430&lt;&gt;"",A430,IF(A429&lt;&gt;"",TODAY(),""))</f>
        <v/>
      </c>
    </row>
    <row r="431">
      <c r="A431" s="4" t="n"/>
      <c r="C431" s="6" t="n"/>
      <c r="E431" s="5">
        <f>IF(OR(B431="Deposit",B431="Dividend",B431="Coupon"),C431,IF(OR(B431="Withdrawal",B431="Tax",B431="Fee"),-C431,""))</f>
        <v/>
      </c>
      <c r="F431" s="5">
        <f>IF(A431&lt;&gt;"",IF(B431="Deposit",-C431,IF(B431="Withdrawal",C431,0)),IF(A430&lt;&gt;"",'Summary'!$B$4,""))</f>
        <v/>
      </c>
      <c r="G431" s="7">
        <f>IF(A431&lt;&gt;"",A431,IF(A430&lt;&gt;"",TODAY(),""))</f>
        <v/>
      </c>
    </row>
    <row r="432">
      <c r="A432" s="4" t="n"/>
      <c r="C432" s="6" t="n"/>
      <c r="E432" s="5">
        <f>IF(OR(B432="Deposit",B432="Dividend",B432="Coupon"),C432,IF(OR(B432="Withdrawal",B432="Tax",B432="Fee"),-C432,""))</f>
        <v/>
      </c>
      <c r="F432" s="5">
        <f>IF(A432&lt;&gt;"",IF(B432="Deposit",-C432,IF(B432="Withdrawal",C432,0)),IF(A431&lt;&gt;"",'Summary'!$B$4,""))</f>
        <v/>
      </c>
      <c r="G432" s="7">
        <f>IF(A432&lt;&gt;"",A432,IF(A431&lt;&gt;"",TODAY(),""))</f>
        <v/>
      </c>
    </row>
    <row r="433">
      <c r="A433" s="4" t="n"/>
      <c r="C433" s="6" t="n"/>
      <c r="E433" s="5">
        <f>IF(OR(B433="Deposit",B433="Dividend",B433="Coupon"),C433,IF(OR(B433="Withdrawal",B433="Tax",B433="Fee"),-C433,""))</f>
        <v/>
      </c>
      <c r="F433" s="5">
        <f>IF(A433&lt;&gt;"",IF(B433="Deposit",-C433,IF(B433="Withdrawal",C433,0)),IF(A432&lt;&gt;"",'Summary'!$B$4,""))</f>
        <v/>
      </c>
      <c r="G433" s="7">
        <f>IF(A433&lt;&gt;"",A433,IF(A432&lt;&gt;"",TODAY(),""))</f>
        <v/>
      </c>
    </row>
    <row r="434">
      <c r="A434" s="4" t="n"/>
      <c r="C434" s="6" t="n"/>
      <c r="E434" s="5">
        <f>IF(OR(B434="Deposit",B434="Dividend",B434="Coupon"),C434,IF(OR(B434="Withdrawal",B434="Tax",B434="Fee"),-C434,""))</f>
        <v/>
      </c>
      <c r="F434" s="5">
        <f>IF(A434&lt;&gt;"",IF(B434="Deposit",-C434,IF(B434="Withdrawal",C434,0)),IF(A433&lt;&gt;"",'Summary'!$B$4,""))</f>
        <v/>
      </c>
      <c r="G434" s="7">
        <f>IF(A434&lt;&gt;"",A434,IF(A433&lt;&gt;"",TODAY(),""))</f>
        <v/>
      </c>
    </row>
    <row r="435">
      <c r="A435" s="4" t="n"/>
      <c r="C435" s="6" t="n"/>
      <c r="E435" s="5">
        <f>IF(OR(B435="Deposit",B435="Dividend",B435="Coupon"),C435,IF(OR(B435="Withdrawal",B435="Tax",B435="Fee"),-C435,""))</f>
        <v/>
      </c>
      <c r="F435" s="5">
        <f>IF(A435&lt;&gt;"",IF(B435="Deposit",-C435,IF(B435="Withdrawal",C435,0)),IF(A434&lt;&gt;"",'Summary'!$B$4,""))</f>
        <v/>
      </c>
      <c r="G435" s="7">
        <f>IF(A435&lt;&gt;"",A435,IF(A434&lt;&gt;"",TODAY(),""))</f>
        <v/>
      </c>
    </row>
    <row r="436">
      <c r="A436" s="4" t="n"/>
      <c r="C436" s="6" t="n"/>
      <c r="E436" s="5">
        <f>IF(OR(B436="Deposit",B436="Dividend",B436="Coupon"),C436,IF(OR(B436="Withdrawal",B436="Tax",B436="Fee"),-C436,""))</f>
        <v/>
      </c>
      <c r="F436" s="5">
        <f>IF(A436&lt;&gt;"",IF(B436="Deposit",-C436,IF(B436="Withdrawal",C436,0)),IF(A435&lt;&gt;"",'Summary'!$B$4,""))</f>
        <v/>
      </c>
      <c r="G436" s="7">
        <f>IF(A436&lt;&gt;"",A436,IF(A435&lt;&gt;"",TODAY(),""))</f>
        <v/>
      </c>
    </row>
    <row r="437">
      <c r="A437" s="4" t="n"/>
      <c r="C437" s="6" t="n"/>
      <c r="E437" s="5">
        <f>IF(OR(B437="Deposit",B437="Dividend",B437="Coupon"),C437,IF(OR(B437="Withdrawal",B437="Tax",B437="Fee"),-C437,""))</f>
        <v/>
      </c>
      <c r="F437" s="5">
        <f>IF(A437&lt;&gt;"",IF(B437="Deposit",-C437,IF(B437="Withdrawal",C437,0)),IF(A436&lt;&gt;"",'Summary'!$B$4,""))</f>
        <v/>
      </c>
      <c r="G437" s="7">
        <f>IF(A437&lt;&gt;"",A437,IF(A436&lt;&gt;"",TODAY(),""))</f>
        <v/>
      </c>
    </row>
    <row r="438">
      <c r="A438" s="4" t="n"/>
      <c r="C438" s="6" t="n"/>
      <c r="E438" s="5">
        <f>IF(OR(B438="Deposit",B438="Dividend",B438="Coupon"),C438,IF(OR(B438="Withdrawal",B438="Tax",B438="Fee"),-C438,""))</f>
        <v/>
      </c>
      <c r="F438" s="5">
        <f>IF(A438&lt;&gt;"",IF(B438="Deposit",-C438,IF(B438="Withdrawal",C438,0)),IF(A437&lt;&gt;"",'Summary'!$B$4,""))</f>
        <v/>
      </c>
      <c r="G438" s="7">
        <f>IF(A438&lt;&gt;"",A438,IF(A437&lt;&gt;"",TODAY(),""))</f>
        <v/>
      </c>
    </row>
    <row r="439">
      <c r="A439" s="4" t="n"/>
      <c r="C439" s="6" t="n"/>
      <c r="E439" s="5">
        <f>IF(OR(B439="Deposit",B439="Dividend",B439="Coupon"),C439,IF(OR(B439="Withdrawal",B439="Tax",B439="Fee"),-C439,""))</f>
        <v/>
      </c>
      <c r="F439" s="5">
        <f>IF(A439&lt;&gt;"",IF(B439="Deposit",-C439,IF(B439="Withdrawal",C439,0)),IF(A438&lt;&gt;"",'Summary'!$B$4,""))</f>
        <v/>
      </c>
      <c r="G439" s="7">
        <f>IF(A439&lt;&gt;"",A439,IF(A438&lt;&gt;"",TODAY(),""))</f>
        <v/>
      </c>
    </row>
    <row r="440">
      <c r="A440" s="4" t="n"/>
      <c r="C440" s="6" t="n"/>
      <c r="E440" s="5">
        <f>IF(OR(B440="Deposit",B440="Dividend",B440="Coupon"),C440,IF(OR(B440="Withdrawal",B440="Tax",B440="Fee"),-C440,""))</f>
        <v/>
      </c>
      <c r="F440" s="5">
        <f>IF(A440&lt;&gt;"",IF(B440="Deposit",-C440,IF(B440="Withdrawal",C440,0)),IF(A439&lt;&gt;"",'Summary'!$B$4,""))</f>
        <v/>
      </c>
      <c r="G440" s="7">
        <f>IF(A440&lt;&gt;"",A440,IF(A439&lt;&gt;"",TODAY(),""))</f>
        <v/>
      </c>
    </row>
    <row r="441">
      <c r="A441" s="4" t="n"/>
      <c r="C441" s="6" t="n"/>
      <c r="E441" s="5">
        <f>IF(OR(B441="Deposit",B441="Dividend",B441="Coupon"),C441,IF(OR(B441="Withdrawal",B441="Tax",B441="Fee"),-C441,""))</f>
        <v/>
      </c>
      <c r="F441" s="5">
        <f>IF(A441&lt;&gt;"",IF(B441="Deposit",-C441,IF(B441="Withdrawal",C441,0)),IF(A440&lt;&gt;"",'Summary'!$B$4,""))</f>
        <v/>
      </c>
      <c r="G441" s="7">
        <f>IF(A441&lt;&gt;"",A441,IF(A440&lt;&gt;"",TODAY(),""))</f>
        <v/>
      </c>
    </row>
    <row r="442">
      <c r="A442" s="4" t="n"/>
      <c r="C442" s="6" t="n"/>
      <c r="E442" s="5">
        <f>IF(OR(B442="Deposit",B442="Dividend",B442="Coupon"),C442,IF(OR(B442="Withdrawal",B442="Tax",B442="Fee"),-C442,""))</f>
        <v/>
      </c>
      <c r="F442" s="5">
        <f>IF(A442&lt;&gt;"",IF(B442="Deposit",-C442,IF(B442="Withdrawal",C442,0)),IF(A441&lt;&gt;"",'Summary'!$B$4,""))</f>
        <v/>
      </c>
      <c r="G442" s="7">
        <f>IF(A442&lt;&gt;"",A442,IF(A441&lt;&gt;"",TODAY(),""))</f>
        <v/>
      </c>
    </row>
    <row r="443">
      <c r="A443" s="4" t="n"/>
      <c r="C443" s="6" t="n"/>
      <c r="E443" s="5">
        <f>IF(OR(B443="Deposit",B443="Dividend",B443="Coupon"),C443,IF(OR(B443="Withdrawal",B443="Tax",B443="Fee"),-C443,""))</f>
        <v/>
      </c>
      <c r="F443" s="5">
        <f>IF(A443&lt;&gt;"",IF(B443="Deposit",-C443,IF(B443="Withdrawal",C443,0)),IF(A442&lt;&gt;"",'Summary'!$B$4,""))</f>
        <v/>
      </c>
      <c r="G443" s="7">
        <f>IF(A443&lt;&gt;"",A443,IF(A442&lt;&gt;"",TODAY(),""))</f>
        <v/>
      </c>
    </row>
    <row r="444">
      <c r="A444" s="4" t="n"/>
      <c r="C444" s="6" t="n"/>
      <c r="E444" s="5">
        <f>IF(OR(B444="Deposit",B444="Dividend",B444="Coupon"),C444,IF(OR(B444="Withdrawal",B444="Tax",B444="Fee"),-C444,""))</f>
        <v/>
      </c>
      <c r="F444" s="5">
        <f>IF(A444&lt;&gt;"",IF(B444="Deposit",-C444,IF(B444="Withdrawal",C444,0)),IF(A443&lt;&gt;"",'Summary'!$B$4,""))</f>
        <v/>
      </c>
      <c r="G444" s="7">
        <f>IF(A444&lt;&gt;"",A444,IF(A443&lt;&gt;"",TODAY(),""))</f>
        <v/>
      </c>
    </row>
    <row r="445">
      <c r="A445" s="4" t="n"/>
      <c r="C445" s="6" t="n"/>
      <c r="E445" s="5">
        <f>IF(OR(B445="Deposit",B445="Dividend",B445="Coupon"),C445,IF(OR(B445="Withdrawal",B445="Tax",B445="Fee"),-C445,""))</f>
        <v/>
      </c>
      <c r="F445" s="5">
        <f>IF(A445&lt;&gt;"",IF(B445="Deposit",-C445,IF(B445="Withdrawal",C445,0)),IF(A444&lt;&gt;"",'Summary'!$B$4,""))</f>
        <v/>
      </c>
      <c r="G445" s="7">
        <f>IF(A445&lt;&gt;"",A445,IF(A444&lt;&gt;"",TODAY(),""))</f>
        <v/>
      </c>
    </row>
    <row r="446">
      <c r="A446" s="4" t="n"/>
      <c r="C446" s="6" t="n"/>
      <c r="E446" s="5">
        <f>IF(OR(B446="Deposit",B446="Dividend",B446="Coupon"),C446,IF(OR(B446="Withdrawal",B446="Tax",B446="Fee"),-C446,""))</f>
        <v/>
      </c>
      <c r="F446" s="5">
        <f>IF(A446&lt;&gt;"",IF(B446="Deposit",-C446,IF(B446="Withdrawal",C446,0)),IF(A445&lt;&gt;"",'Summary'!$B$4,""))</f>
        <v/>
      </c>
      <c r="G446" s="7">
        <f>IF(A446&lt;&gt;"",A446,IF(A445&lt;&gt;"",TODAY(),""))</f>
        <v/>
      </c>
    </row>
    <row r="447">
      <c r="A447" s="4" t="n"/>
      <c r="C447" s="6" t="n"/>
      <c r="E447" s="5">
        <f>IF(OR(B447="Deposit",B447="Dividend",B447="Coupon"),C447,IF(OR(B447="Withdrawal",B447="Tax",B447="Fee"),-C447,""))</f>
        <v/>
      </c>
      <c r="F447" s="5">
        <f>IF(A447&lt;&gt;"",IF(B447="Deposit",-C447,IF(B447="Withdrawal",C447,0)),IF(A446&lt;&gt;"",'Summary'!$B$4,""))</f>
        <v/>
      </c>
      <c r="G447" s="7">
        <f>IF(A447&lt;&gt;"",A447,IF(A446&lt;&gt;"",TODAY(),""))</f>
        <v/>
      </c>
    </row>
    <row r="448">
      <c r="A448" s="4" t="n"/>
      <c r="C448" s="6" t="n"/>
      <c r="E448" s="5">
        <f>IF(OR(B448="Deposit",B448="Dividend",B448="Coupon"),C448,IF(OR(B448="Withdrawal",B448="Tax",B448="Fee"),-C448,""))</f>
        <v/>
      </c>
      <c r="F448" s="5">
        <f>IF(A448&lt;&gt;"",IF(B448="Deposit",-C448,IF(B448="Withdrawal",C448,0)),IF(A447&lt;&gt;"",'Summary'!$B$4,""))</f>
        <v/>
      </c>
      <c r="G448" s="7">
        <f>IF(A448&lt;&gt;"",A448,IF(A447&lt;&gt;"",TODAY(),""))</f>
        <v/>
      </c>
    </row>
    <row r="449">
      <c r="A449" s="4" t="n"/>
      <c r="C449" s="6" t="n"/>
      <c r="E449" s="5">
        <f>IF(OR(B449="Deposit",B449="Dividend",B449="Coupon"),C449,IF(OR(B449="Withdrawal",B449="Tax",B449="Fee"),-C449,""))</f>
        <v/>
      </c>
      <c r="F449" s="5">
        <f>IF(A449&lt;&gt;"",IF(B449="Deposit",-C449,IF(B449="Withdrawal",C449,0)),IF(A448&lt;&gt;"",'Summary'!$B$4,""))</f>
        <v/>
      </c>
      <c r="G449" s="7">
        <f>IF(A449&lt;&gt;"",A449,IF(A448&lt;&gt;"",TODAY(),""))</f>
        <v/>
      </c>
    </row>
    <row r="450">
      <c r="A450" s="4" t="n"/>
      <c r="C450" s="6" t="n"/>
      <c r="E450" s="5">
        <f>IF(OR(B450="Deposit",B450="Dividend",B450="Coupon"),C450,IF(OR(B450="Withdrawal",B450="Tax",B450="Fee"),-C450,""))</f>
        <v/>
      </c>
      <c r="F450" s="5">
        <f>IF(A450&lt;&gt;"",IF(B450="Deposit",-C450,IF(B450="Withdrawal",C450,0)),IF(A449&lt;&gt;"",'Summary'!$B$4,""))</f>
        <v/>
      </c>
      <c r="G450" s="7">
        <f>IF(A450&lt;&gt;"",A450,IF(A449&lt;&gt;"",TODAY(),""))</f>
        <v/>
      </c>
    </row>
    <row r="451">
      <c r="A451" s="4" t="n"/>
      <c r="C451" s="6" t="n"/>
      <c r="E451" s="5">
        <f>IF(OR(B451="Deposit",B451="Dividend",B451="Coupon"),C451,IF(OR(B451="Withdrawal",B451="Tax",B451="Fee"),-C451,""))</f>
        <v/>
      </c>
      <c r="F451" s="5">
        <f>IF(A451&lt;&gt;"",IF(B451="Deposit",-C451,IF(B451="Withdrawal",C451,0)),IF(A450&lt;&gt;"",'Summary'!$B$4,""))</f>
        <v/>
      </c>
      <c r="G451" s="7">
        <f>IF(A451&lt;&gt;"",A451,IF(A450&lt;&gt;"",TODAY(),""))</f>
        <v/>
      </c>
    </row>
    <row r="452">
      <c r="A452" s="4" t="n"/>
      <c r="C452" s="6" t="n"/>
      <c r="E452" s="5">
        <f>IF(OR(B452="Deposit",B452="Dividend",B452="Coupon"),C452,IF(OR(B452="Withdrawal",B452="Tax",B452="Fee"),-C452,""))</f>
        <v/>
      </c>
      <c r="F452" s="5">
        <f>IF(A452&lt;&gt;"",IF(B452="Deposit",-C452,IF(B452="Withdrawal",C452,0)),IF(A451&lt;&gt;"",'Summary'!$B$4,""))</f>
        <v/>
      </c>
      <c r="G452" s="7">
        <f>IF(A452&lt;&gt;"",A452,IF(A451&lt;&gt;"",TODAY(),""))</f>
        <v/>
      </c>
    </row>
    <row r="453">
      <c r="A453" s="4" t="n"/>
      <c r="C453" s="6" t="n"/>
      <c r="E453" s="5">
        <f>IF(OR(B453="Deposit",B453="Dividend",B453="Coupon"),C453,IF(OR(B453="Withdrawal",B453="Tax",B453="Fee"),-C453,""))</f>
        <v/>
      </c>
      <c r="F453" s="5">
        <f>IF(A453&lt;&gt;"",IF(B453="Deposit",-C453,IF(B453="Withdrawal",C453,0)),IF(A452&lt;&gt;"",'Summary'!$B$4,""))</f>
        <v/>
      </c>
      <c r="G453" s="7">
        <f>IF(A453&lt;&gt;"",A453,IF(A452&lt;&gt;"",TODAY(),""))</f>
        <v/>
      </c>
    </row>
    <row r="454">
      <c r="A454" s="4" t="n"/>
      <c r="C454" s="6" t="n"/>
      <c r="E454" s="5">
        <f>IF(OR(B454="Deposit",B454="Dividend",B454="Coupon"),C454,IF(OR(B454="Withdrawal",B454="Tax",B454="Fee"),-C454,""))</f>
        <v/>
      </c>
      <c r="F454" s="5">
        <f>IF(A454&lt;&gt;"",IF(B454="Deposit",-C454,IF(B454="Withdrawal",C454,0)),IF(A453&lt;&gt;"",'Summary'!$B$4,""))</f>
        <v/>
      </c>
      <c r="G454" s="7">
        <f>IF(A454&lt;&gt;"",A454,IF(A453&lt;&gt;"",TODAY(),""))</f>
        <v/>
      </c>
    </row>
    <row r="455">
      <c r="A455" s="4" t="n"/>
      <c r="C455" s="6" t="n"/>
      <c r="E455" s="5">
        <f>IF(OR(B455="Deposit",B455="Dividend",B455="Coupon"),C455,IF(OR(B455="Withdrawal",B455="Tax",B455="Fee"),-C455,""))</f>
        <v/>
      </c>
      <c r="F455" s="5">
        <f>IF(A455&lt;&gt;"",IF(B455="Deposit",-C455,IF(B455="Withdrawal",C455,0)),IF(A454&lt;&gt;"",'Summary'!$B$4,""))</f>
        <v/>
      </c>
      <c r="G455" s="7">
        <f>IF(A455&lt;&gt;"",A455,IF(A454&lt;&gt;"",TODAY(),""))</f>
        <v/>
      </c>
    </row>
    <row r="456">
      <c r="A456" s="4" t="n"/>
      <c r="C456" s="6" t="n"/>
      <c r="E456" s="5">
        <f>IF(OR(B456="Deposit",B456="Dividend",B456="Coupon"),C456,IF(OR(B456="Withdrawal",B456="Tax",B456="Fee"),-C456,""))</f>
        <v/>
      </c>
      <c r="F456" s="5">
        <f>IF(A456&lt;&gt;"",IF(B456="Deposit",-C456,IF(B456="Withdrawal",C456,0)),IF(A455&lt;&gt;"",'Summary'!$B$4,""))</f>
        <v/>
      </c>
      <c r="G456" s="7">
        <f>IF(A456&lt;&gt;"",A456,IF(A455&lt;&gt;"",TODAY(),""))</f>
        <v/>
      </c>
    </row>
    <row r="457">
      <c r="A457" s="4" t="n"/>
      <c r="C457" s="6" t="n"/>
      <c r="E457" s="5">
        <f>IF(OR(B457="Deposit",B457="Dividend",B457="Coupon"),C457,IF(OR(B457="Withdrawal",B457="Tax",B457="Fee"),-C457,""))</f>
        <v/>
      </c>
      <c r="F457" s="5">
        <f>IF(A457&lt;&gt;"",IF(B457="Deposit",-C457,IF(B457="Withdrawal",C457,0)),IF(A456&lt;&gt;"",'Summary'!$B$4,""))</f>
        <v/>
      </c>
      <c r="G457" s="7">
        <f>IF(A457&lt;&gt;"",A457,IF(A456&lt;&gt;"",TODAY(),""))</f>
        <v/>
      </c>
    </row>
    <row r="458">
      <c r="A458" s="4" t="n"/>
      <c r="C458" s="6" t="n"/>
      <c r="E458" s="5">
        <f>IF(OR(B458="Deposit",B458="Dividend",B458="Coupon"),C458,IF(OR(B458="Withdrawal",B458="Tax",B458="Fee"),-C458,""))</f>
        <v/>
      </c>
      <c r="F458" s="5">
        <f>IF(A458&lt;&gt;"",IF(B458="Deposit",-C458,IF(B458="Withdrawal",C458,0)),IF(A457&lt;&gt;"",'Summary'!$B$4,""))</f>
        <v/>
      </c>
      <c r="G458" s="7">
        <f>IF(A458&lt;&gt;"",A458,IF(A457&lt;&gt;"",TODAY(),""))</f>
        <v/>
      </c>
    </row>
    <row r="459">
      <c r="A459" s="4" t="n"/>
      <c r="C459" s="6" t="n"/>
      <c r="E459" s="5">
        <f>IF(OR(B459="Deposit",B459="Dividend",B459="Coupon"),C459,IF(OR(B459="Withdrawal",B459="Tax",B459="Fee"),-C459,""))</f>
        <v/>
      </c>
      <c r="F459" s="5">
        <f>IF(A459&lt;&gt;"",IF(B459="Deposit",-C459,IF(B459="Withdrawal",C459,0)),IF(A458&lt;&gt;"",'Summary'!$B$4,""))</f>
        <v/>
      </c>
      <c r="G459" s="7">
        <f>IF(A459&lt;&gt;"",A459,IF(A458&lt;&gt;"",TODAY(),""))</f>
        <v/>
      </c>
    </row>
    <row r="460">
      <c r="A460" s="4" t="n"/>
      <c r="C460" s="6" t="n"/>
      <c r="E460" s="5">
        <f>IF(OR(B460="Deposit",B460="Dividend",B460="Coupon"),C460,IF(OR(B460="Withdrawal",B460="Tax",B460="Fee"),-C460,""))</f>
        <v/>
      </c>
      <c r="F460" s="5">
        <f>IF(A460&lt;&gt;"",IF(B460="Deposit",-C460,IF(B460="Withdrawal",C460,0)),IF(A459&lt;&gt;"",'Summary'!$B$4,""))</f>
        <v/>
      </c>
      <c r="G460" s="7">
        <f>IF(A460&lt;&gt;"",A460,IF(A459&lt;&gt;"",TODAY(),""))</f>
        <v/>
      </c>
    </row>
    <row r="461">
      <c r="A461" s="4" t="n"/>
      <c r="C461" s="6" t="n"/>
      <c r="E461" s="5">
        <f>IF(OR(B461="Deposit",B461="Dividend",B461="Coupon"),C461,IF(OR(B461="Withdrawal",B461="Tax",B461="Fee"),-C461,""))</f>
        <v/>
      </c>
      <c r="F461" s="5">
        <f>IF(A461&lt;&gt;"",IF(B461="Deposit",-C461,IF(B461="Withdrawal",C461,0)),IF(A460&lt;&gt;"",'Summary'!$B$4,""))</f>
        <v/>
      </c>
      <c r="G461" s="7">
        <f>IF(A461&lt;&gt;"",A461,IF(A460&lt;&gt;"",TODAY(),""))</f>
        <v/>
      </c>
    </row>
    <row r="462">
      <c r="A462" s="4" t="n"/>
      <c r="C462" s="6" t="n"/>
      <c r="E462" s="5">
        <f>IF(OR(B462="Deposit",B462="Dividend",B462="Coupon"),C462,IF(OR(B462="Withdrawal",B462="Tax",B462="Fee"),-C462,""))</f>
        <v/>
      </c>
      <c r="F462" s="5">
        <f>IF(A462&lt;&gt;"",IF(B462="Deposit",-C462,IF(B462="Withdrawal",C462,0)),IF(A461&lt;&gt;"",'Summary'!$B$4,""))</f>
        <v/>
      </c>
      <c r="G462" s="7">
        <f>IF(A462&lt;&gt;"",A462,IF(A461&lt;&gt;"",TODAY(),""))</f>
        <v/>
      </c>
    </row>
    <row r="463">
      <c r="A463" s="4" t="n"/>
      <c r="C463" s="6" t="n"/>
      <c r="E463" s="5">
        <f>IF(OR(B463="Deposit",B463="Dividend",B463="Coupon"),C463,IF(OR(B463="Withdrawal",B463="Tax",B463="Fee"),-C463,""))</f>
        <v/>
      </c>
      <c r="F463" s="5">
        <f>IF(A463&lt;&gt;"",IF(B463="Deposit",-C463,IF(B463="Withdrawal",C463,0)),IF(A462&lt;&gt;"",'Summary'!$B$4,""))</f>
        <v/>
      </c>
      <c r="G463" s="7">
        <f>IF(A463&lt;&gt;"",A463,IF(A462&lt;&gt;"",TODAY(),""))</f>
        <v/>
      </c>
    </row>
    <row r="464">
      <c r="A464" s="4" t="n"/>
      <c r="C464" s="6" t="n"/>
      <c r="E464" s="5">
        <f>IF(OR(B464="Deposit",B464="Dividend",B464="Coupon"),C464,IF(OR(B464="Withdrawal",B464="Tax",B464="Fee"),-C464,""))</f>
        <v/>
      </c>
      <c r="F464" s="5">
        <f>IF(A464&lt;&gt;"",IF(B464="Deposit",-C464,IF(B464="Withdrawal",C464,0)),IF(A463&lt;&gt;"",'Summary'!$B$4,""))</f>
        <v/>
      </c>
      <c r="G464" s="7">
        <f>IF(A464&lt;&gt;"",A464,IF(A463&lt;&gt;"",TODAY(),""))</f>
        <v/>
      </c>
    </row>
    <row r="465">
      <c r="A465" s="4" t="n"/>
      <c r="C465" s="6" t="n"/>
      <c r="E465" s="5">
        <f>IF(OR(B465="Deposit",B465="Dividend",B465="Coupon"),C465,IF(OR(B465="Withdrawal",B465="Tax",B465="Fee"),-C465,""))</f>
        <v/>
      </c>
      <c r="F465" s="5">
        <f>IF(A465&lt;&gt;"",IF(B465="Deposit",-C465,IF(B465="Withdrawal",C465,0)),IF(A464&lt;&gt;"",'Summary'!$B$4,""))</f>
        <v/>
      </c>
      <c r="G465" s="7">
        <f>IF(A465&lt;&gt;"",A465,IF(A464&lt;&gt;"",TODAY(),""))</f>
        <v/>
      </c>
    </row>
    <row r="466">
      <c r="A466" s="4" t="n"/>
      <c r="C466" s="6" t="n"/>
      <c r="E466" s="5">
        <f>IF(OR(B466="Deposit",B466="Dividend",B466="Coupon"),C466,IF(OR(B466="Withdrawal",B466="Tax",B466="Fee"),-C466,""))</f>
        <v/>
      </c>
      <c r="F466" s="5">
        <f>IF(A466&lt;&gt;"",IF(B466="Deposit",-C466,IF(B466="Withdrawal",C466,0)),IF(A465&lt;&gt;"",'Summary'!$B$4,""))</f>
        <v/>
      </c>
      <c r="G466" s="7">
        <f>IF(A466&lt;&gt;"",A466,IF(A465&lt;&gt;"",TODAY(),""))</f>
        <v/>
      </c>
    </row>
    <row r="467">
      <c r="A467" s="4" t="n"/>
      <c r="C467" s="6" t="n"/>
      <c r="E467" s="5">
        <f>IF(OR(B467="Deposit",B467="Dividend",B467="Coupon"),C467,IF(OR(B467="Withdrawal",B467="Tax",B467="Fee"),-C467,""))</f>
        <v/>
      </c>
      <c r="F467" s="5">
        <f>IF(A467&lt;&gt;"",IF(B467="Deposit",-C467,IF(B467="Withdrawal",C467,0)),IF(A466&lt;&gt;"",'Summary'!$B$4,""))</f>
        <v/>
      </c>
      <c r="G467" s="7">
        <f>IF(A467&lt;&gt;"",A467,IF(A466&lt;&gt;"",TODAY(),""))</f>
        <v/>
      </c>
    </row>
    <row r="468">
      <c r="A468" s="4" t="n"/>
      <c r="C468" s="6" t="n"/>
      <c r="E468" s="5">
        <f>IF(OR(B468="Deposit",B468="Dividend",B468="Coupon"),C468,IF(OR(B468="Withdrawal",B468="Tax",B468="Fee"),-C468,""))</f>
        <v/>
      </c>
      <c r="F468" s="5">
        <f>IF(A468&lt;&gt;"",IF(B468="Deposit",-C468,IF(B468="Withdrawal",C468,0)),IF(A467&lt;&gt;"",'Summary'!$B$4,""))</f>
        <v/>
      </c>
      <c r="G468" s="7">
        <f>IF(A468&lt;&gt;"",A468,IF(A467&lt;&gt;"",TODAY(),""))</f>
        <v/>
      </c>
    </row>
    <row r="469">
      <c r="A469" s="4" t="n"/>
      <c r="C469" s="6" t="n"/>
      <c r="E469" s="5">
        <f>IF(OR(B469="Deposit",B469="Dividend",B469="Coupon"),C469,IF(OR(B469="Withdrawal",B469="Tax",B469="Fee"),-C469,""))</f>
        <v/>
      </c>
      <c r="F469" s="5">
        <f>IF(A469&lt;&gt;"",IF(B469="Deposit",-C469,IF(B469="Withdrawal",C469,0)),IF(A468&lt;&gt;"",'Summary'!$B$4,""))</f>
        <v/>
      </c>
      <c r="G469" s="7">
        <f>IF(A469&lt;&gt;"",A469,IF(A468&lt;&gt;"",TODAY(),""))</f>
        <v/>
      </c>
    </row>
    <row r="470">
      <c r="A470" s="4" t="n"/>
      <c r="C470" s="6" t="n"/>
      <c r="E470" s="5">
        <f>IF(OR(B470="Deposit",B470="Dividend",B470="Coupon"),C470,IF(OR(B470="Withdrawal",B470="Tax",B470="Fee"),-C470,""))</f>
        <v/>
      </c>
      <c r="F470" s="5">
        <f>IF(A470&lt;&gt;"",IF(B470="Deposit",-C470,IF(B470="Withdrawal",C470,0)),IF(A469&lt;&gt;"",'Summary'!$B$4,""))</f>
        <v/>
      </c>
      <c r="G470" s="7">
        <f>IF(A470&lt;&gt;"",A470,IF(A469&lt;&gt;"",TODAY(),""))</f>
        <v/>
      </c>
    </row>
    <row r="471">
      <c r="A471" s="4" t="n"/>
      <c r="C471" s="6" t="n"/>
      <c r="E471" s="5">
        <f>IF(OR(B471="Deposit",B471="Dividend",B471="Coupon"),C471,IF(OR(B471="Withdrawal",B471="Tax",B471="Fee"),-C471,""))</f>
        <v/>
      </c>
      <c r="F471" s="5">
        <f>IF(A471&lt;&gt;"",IF(B471="Deposit",-C471,IF(B471="Withdrawal",C471,0)),IF(A470&lt;&gt;"",'Summary'!$B$4,""))</f>
        <v/>
      </c>
      <c r="G471" s="7">
        <f>IF(A471&lt;&gt;"",A471,IF(A470&lt;&gt;"",TODAY(),""))</f>
        <v/>
      </c>
    </row>
    <row r="472">
      <c r="A472" s="4" t="n"/>
      <c r="C472" s="6" t="n"/>
      <c r="E472" s="5">
        <f>IF(OR(B472="Deposit",B472="Dividend",B472="Coupon"),C472,IF(OR(B472="Withdrawal",B472="Tax",B472="Fee"),-C472,""))</f>
        <v/>
      </c>
      <c r="F472" s="5">
        <f>IF(A472&lt;&gt;"",IF(B472="Deposit",-C472,IF(B472="Withdrawal",C472,0)),IF(A471&lt;&gt;"",'Summary'!$B$4,""))</f>
        <v/>
      </c>
      <c r="G472" s="7">
        <f>IF(A472&lt;&gt;"",A472,IF(A471&lt;&gt;"",TODAY(),""))</f>
        <v/>
      </c>
    </row>
    <row r="473">
      <c r="A473" s="4" t="n"/>
      <c r="C473" s="6" t="n"/>
      <c r="E473" s="5">
        <f>IF(OR(B473="Deposit",B473="Dividend",B473="Coupon"),C473,IF(OR(B473="Withdrawal",B473="Tax",B473="Fee"),-C473,""))</f>
        <v/>
      </c>
      <c r="F473" s="5">
        <f>IF(A473&lt;&gt;"",IF(B473="Deposit",-C473,IF(B473="Withdrawal",C473,0)),IF(A472&lt;&gt;"",'Summary'!$B$4,""))</f>
        <v/>
      </c>
      <c r="G473" s="7">
        <f>IF(A473&lt;&gt;"",A473,IF(A472&lt;&gt;"",TODAY(),""))</f>
        <v/>
      </c>
    </row>
    <row r="474">
      <c r="A474" s="4" t="n"/>
      <c r="C474" s="6" t="n"/>
      <c r="E474" s="5">
        <f>IF(OR(B474="Deposit",B474="Dividend",B474="Coupon"),C474,IF(OR(B474="Withdrawal",B474="Tax",B474="Fee"),-C474,""))</f>
        <v/>
      </c>
      <c r="F474" s="5">
        <f>IF(A474&lt;&gt;"",IF(B474="Deposit",-C474,IF(B474="Withdrawal",C474,0)),IF(A473&lt;&gt;"",'Summary'!$B$4,""))</f>
        <v/>
      </c>
      <c r="G474" s="7">
        <f>IF(A474&lt;&gt;"",A474,IF(A473&lt;&gt;"",TODAY(),""))</f>
        <v/>
      </c>
    </row>
    <row r="475">
      <c r="A475" s="4" t="n"/>
      <c r="C475" s="6" t="n"/>
      <c r="E475" s="5">
        <f>IF(OR(B475="Deposit",B475="Dividend",B475="Coupon"),C475,IF(OR(B475="Withdrawal",B475="Tax",B475="Fee"),-C475,""))</f>
        <v/>
      </c>
      <c r="F475" s="5">
        <f>IF(A475&lt;&gt;"",IF(B475="Deposit",-C475,IF(B475="Withdrawal",C475,0)),IF(A474&lt;&gt;"",'Summary'!$B$4,""))</f>
        <v/>
      </c>
      <c r="G475" s="7">
        <f>IF(A475&lt;&gt;"",A475,IF(A474&lt;&gt;"",TODAY(),""))</f>
        <v/>
      </c>
    </row>
    <row r="476">
      <c r="A476" s="4" t="n"/>
      <c r="C476" s="6" t="n"/>
      <c r="E476" s="5">
        <f>IF(OR(B476="Deposit",B476="Dividend",B476="Coupon"),C476,IF(OR(B476="Withdrawal",B476="Tax",B476="Fee"),-C476,""))</f>
        <v/>
      </c>
      <c r="F476" s="5">
        <f>IF(A476&lt;&gt;"",IF(B476="Deposit",-C476,IF(B476="Withdrawal",C476,0)),IF(A475&lt;&gt;"",'Summary'!$B$4,""))</f>
        <v/>
      </c>
      <c r="G476" s="7">
        <f>IF(A476&lt;&gt;"",A476,IF(A475&lt;&gt;"",TODAY(),""))</f>
        <v/>
      </c>
    </row>
    <row r="477">
      <c r="A477" s="4" t="n"/>
      <c r="C477" s="6" t="n"/>
      <c r="E477" s="5">
        <f>IF(OR(B477="Deposit",B477="Dividend",B477="Coupon"),C477,IF(OR(B477="Withdrawal",B477="Tax",B477="Fee"),-C477,""))</f>
        <v/>
      </c>
      <c r="F477" s="5">
        <f>IF(A477&lt;&gt;"",IF(B477="Deposit",-C477,IF(B477="Withdrawal",C477,0)),IF(A476&lt;&gt;"",'Summary'!$B$4,""))</f>
        <v/>
      </c>
      <c r="G477" s="7">
        <f>IF(A477&lt;&gt;"",A477,IF(A476&lt;&gt;"",TODAY(),""))</f>
        <v/>
      </c>
    </row>
    <row r="478">
      <c r="A478" s="4" t="n"/>
      <c r="C478" s="6" t="n"/>
      <c r="E478" s="5">
        <f>IF(OR(B478="Deposit",B478="Dividend",B478="Coupon"),C478,IF(OR(B478="Withdrawal",B478="Tax",B478="Fee"),-C478,""))</f>
        <v/>
      </c>
      <c r="F478" s="5">
        <f>IF(A478&lt;&gt;"",IF(B478="Deposit",-C478,IF(B478="Withdrawal",C478,0)),IF(A477&lt;&gt;"",'Summary'!$B$4,""))</f>
        <v/>
      </c>
      <c r="G478" s="7">
        <f>IF(A478&lt;&gt;"",A478,IF(A477&lt;&gt;"",TODAY(),""))</f>
        <v/>
      </c>
    </row>
    <row r="479">
      <c r="A479" s="4" t="n"/>
      <c r="C479" s="6" t="n"/>
      <c r="E479" s="5">
        <f>IF(OR(B479="Deposit",B479="Dividend",B479="Coupon"),C479,IF(OR(B479="Withdrawal",B479="Tax",B479="Fee"),-C479,""))</f>
        <v/>
      </c>
      <c r="F479" s="5">
        <f>IF(A479&lt;&gt;"",IF(B479="Deposit",-C479,IF(B479="Withdrawal",C479,0)),IF(A478&lt;&gt;"",'Summary'!$B$4,""))</f>
        <v/>
      </c>
      <c r="G479" s="7">
        <f>IF(A479&lt;&gt;"",A479,IF(A478&lt;&gt;"",TODAY(),""))</f>
        <v/>
      </c>
    </row>
    <row r="480">
      <c r="A480" s="4" t="n"/>
      <c r="C480" s="6" t="n"/>
      <c r="E480" s="5">
        <f>IF(OR(B480="Deposit",B480="Dividend",B480="Coupon"),C480,IF(OR(B480="Withdrawal",B480="Tax",B480="Fee"),-C480,""))</f>
        <v/>
      </c>
      <c r="F480" s="5">
        <f>IF(A480&lt;&gt;"",IF(B480="Deposit",-C480,IF(B480="Withdrawal",C480,0)),IF(A479&lt;&gt;"",'Summary'!$B$4,""))</f>
        <v/>
      </c>
      <c r="G480" s="7">
        <f>IF(A480&lt;&gt;"",A480,IF(A479&lt;&gt;"",TODAY(),""))</f>
        <v/>
      </c>
    </row>
    <row r="481">
      <c r="A481" s="4" t="n"/>
      <c r="C481" s="6" t="n"/>
      <c r="E481" s="5">
        <f>IF(OR(B481="Deposit",B481="Dividend",B481="Coupon"),C481,IF(OR(B481="Withdrawal",B481="Tax",B481="Fee"),-C481,""))</f>
        <v/>
      </c>
      <c r="F481" s="5">
        <f>IF(A481&lt;&gt;"",IF(B481="Deposit",-C481,IF(B481="Withdrawal",C481,0)),IF(A480&lt;&gt;"",'Summary'!$B$4,""))</f>
        <v/>
      </c>
      <c r="G481" s="7">
        <f>IF(A481&lt;&gt;"",A481,IF(A480&lt;&gt;"",TODAY(),""))</f>
        <v/>
      </c>
    </row>
    <row r="482">
      <c r="A482" s="4" t="n"/>
      <c r="C482" s="6" t="n"/>
      <c r="E482" s="5">
        <f>IF(OR(B482="Deposit",B482="Dividend",B482="Coupon"),C482,IF(OR(B482="Withdrawal",B482="Tax",B482="Fee"),-C482,""))</f>
        <v/>
      </c>
      <c r="F482" s="5">
        <f>IF(A482&lt;&gt;"",IF(B482="Deposit",-C482,IF(B482="Withdrawal",C482,0)),IF(A481&lt;&gt;"",'Summary'!$B$4,""))</f>
        <v/>
      </c>
      <c r="G482" s="7">
        <f>IF(A482&lt;&gt;"",A482,IF(A481&lt;&gt;"",TODAY(),""))</f>
        <v/>
      </c>
    </row>
    <row r="483">
      <c r="A483" s="4" t="n"/>
      <c r="C483" s="6" t="n"/>
      <c r="E483" s="5">
        <f>IF(OR(B483="Deposit",B483="Dividend",B483="Coupon"),C483,IF(OR(B483="Withdrawal",B483="Tax",B483="Fee"),-C483,""))</f>
        <v/>
      </c>
      <c r="F483" s="5">
        <f>IF(A483&lt;&gt;"",IF(B483="Deposit",-C483,IF(B483="Withdrawal",C483,0)),IF(A482&lt;&gt;"",'Summary'!$B$4,""))</f>
        <v/>
      </c>
      <c r="G483" s="7">
        <f>IF(A483&lt;&gt;"",A483,IF(A482&lt;&gt;"",TODAY(),""))</f>
        <v/>
      </c>
    </row>
    <row r="484">
      <c r="A484" s="4" t="n"/>
      <c r="C484" s="6" t="n"/>
      <c r="E484" s="5">
        <f>IF(OR(B484="Deposit",B484="Dividend",B484="Coupon"),C484,IF(OR(B484="Withdrawal",B484="Tax",B484="Fee"),-C484,""))</f>
        <v/>
      </c>
      <c r="F484" s="5">
        <f>IF(A484&lt;&gt;"",IF(B484="Deposit",-C484,IF(B484="Withdrawal",C484,0)),IF(A483&lt;&gt;"",'Summary'!$B$4,""))</f>
        <v/>
      </c>
      <c r="G484" s="7">
        <f>IF(A484&lt;&gt;"",A484,IF(A483&lt;&gt;"",TODAY(),""))</f>
        <v/>
      </c>
    </row>
    <row r="485">
      <c r="A485" s="4" t="n"/>
      <c r="C485" s="6" t="n"/>
      <c r="E485" s="5">
        <f>IF(OR(B485="Deposit",B485="Dividend",B485="Coupon"),C485,IF(OR(B485="Withdrawal",B485="Tax",B485="Fee"),-C485,""))</f>
        <v/>
      </c>
      <c r="F485" s="5">
        <f>IF(A485&lt;&gt;"",IF(B485="Deposit",-C485,IF(B485="Withdrawal",C485,0)),IF(A484&lt;&gt;"",'Summary'!$B$4,""))</f>
        <v/>
      </c>
      <c r="G485" s="7">
        <f>IF(A485&lt;&gt;"",A485,IF(A484&lt;&gt;"",TODAY(),""))</f>
        <v/>
      </c>
    </row>
    <row r="486">
      <c r="A486" s="4" t="n"/>
      <c r="C486" s="6" t="n"/>
      <c r="E486" s="5">
        <f>IF(OR(B486="Deposit",B486="Dividend",B486="Coupon"),C486,IF(OR(B486="Withdrawal",B486="Tax",B486="Fee"),-C486,""))</f>
        <v/>
      </c>
      <c r="F486" s="5">
        <f>IF(A486&lt;&gt;"",IF(B486="Deposit",-C486,IF(B486="Withdrawal",C486,0)),IF(A485&lt;&gt;"",'Summary'!$B$4,""))</f>
        <v/>
      </c>
      <c r="G486" s="7">
        <f>IF(A486&lt;&gt;"",A486,IF(A485&lt;&gt;"",TODAY(),""))</f>
        <v/>
      </c>
    </row>
    <row r="487">
      <c r="A487" s="4" t="n"/>
      <c r="C487" s="6" t="n"/>
      <c r="E487" s="5">
        <f>IF(OR(B487="Deposit",B487="Dividend",B487="Coupon"),C487,IF(OR(B487="Withdrawal",B487="Tax",B487="Fee"),-C487,""))</f>
        <v/>
      </c>
      <c r="F487" s="5">
        <f>IF(A487&lt;&gt;"",IF(B487="Deposit",-C487,IF(B487="Withdrawal",C487,0)),IF(A486&lt;&gt;"",'Summary'!$B$4,""))</f>
        <v/>
      </c>
      <c r="G487" s="7">
        <f>IF(A487&lt;&gt;"",A487,IF(A486&lt;&gt;"",TODAY(),""))</f>
        <v/>
      </c>
    </row>
    <row r="488">
      <c r="A488" s="4" t="n"/>
      <c r="C488" s="6" t="n"/>
      <c r="E488" s="5">
        <f>IF(OR(B488="Deposit",B488="Dividend",B488="Coupon"),C488,IF(OR(B488="Withdrawal",B488="Tax",B488="Fee"),-C488,""))</f>
        <v/>
      </c>
      <c r="F488" s="5">
        <f>IF(A488&lt;&gt;"",IF(B488="Deposit",-C488,IF(B488="Withdrawal",C488,0)),IF(A487&lt;&gt;"",'Summary'!$B$4,""))</f>
        <v/>
      </c>
      <c r="G488" s="7">
        <f>IF(A488&lt;&gt;"",A488,IF(A487&lt;&gt;"",TODAY(),""))</f>
        <v/>
      </c>
    </row>
    <row r="489">
      <c r="A489" s="4" t="n"/>
      <c r="C489" s="6" t="n"/>
      <c r="E489" s="5">
        <f>IF(OR(B489="Deposit",B489="Dividend",B489="Coupon"),C489,IF(OR(B489="Withdrawal",B489="Tax",B489="Fee"),-C489,""))</f>
        <v/>
      </c>
      <c r="F489" s="5">
        <f>IF(A489&lt;&gt;"",IF(B489="Deposit",-C489,IF(B489="Withdrawal",C489,0)),IF(A488&lt;&gt;"",'Summary'!$B$4,""))</f>
        <v/>
      </c>
      <c r="G489" s="7">
        <f>IF(A489&lt;&gt;"",A489,IF(A488&lt;&gt;"",TODAY(),""))</f>
        <v/>
      </c>
    </row>
    <row r="490">
      <c r="A490" s="4" t="n"/>
      <c r="C490" s="6" t="n"/>
      <c r="E490" s="5">
        <f>IF(OR(B490="Deposit",B490="Dividend",B490="Coupon"),C490,IF(OR(B490="Withdrawal",B490="Tax",B490="Fee"),-C490,""))</f>
        <v/>
      </c>
      <c r="F490" s="5">
        <f>IF(A490&lt;&gt;"",IF(B490="Deposit",-C490,IF(B490="Withdrawal",C490,0)),IF(A489&lt;&gt;"",'Summary'!$B$4,""))</f>
        <v/>
      </c>
      <c r="G490" s="7">
        <f>IF(A490&lt;&gt;"",A490,IF(A489&lt;&gt;"",TODAY(),""))</f>
        <v/>
      </c>
    </row>
    <row r="491">
      <c r="A491" s="4" t="n"/>
      <c r="C491" s="6" t="n"/>
      <c r="E491" s="5">
        <f>IF(OR(B491="Deposit",B491="Dividend",B491="Coupon"),C491,IF(OR(B491="Withdrawal",B491="Tax",B491="Fee"),-C491,""))</f>
        <v/>
      </c>
      <c r="F491" s="5">
        <f>IF(A491&lt;&gt;"",IF(B491="Deposit",-C491,IF(B491="Withdrawal",C491,0)),IF(A490&lt;&gt;"",'Summary'!$B$4,""))</f>
        <v/>
      </c>
      <c r="G491" s="7">
        <f>IF(A491&lt;&gt;"",A491,IF(A490&lt;&gt;"",TODAY(),""))</f>
        <v/>
      </c>
    </row>
    <row r="492">
      <c r="A492" s="4" t="n"/>
      <c r="C492" s="6" t="n"/>
      <c r="E492" s="5">
        <f>IF(OR(B492="Deposit",B492="Dividend",B492="Coupon"),C492,IF(OR(B492="Withdrawal",B492="Tax",B492="Fee"),-C492,""))</f>
        <v/>
      </c>
      <c r="F492" s="5">
        <f>IF(A492&lt;&gt;"",IF(B492="Deposit",-C492,IF(B492="Withdrawal",C492,0)),IF(A491&lt;&gt;"",'Summary'!$B$4,""))</f>
        <v/>
      </c>
      <c r="G492" s="7">
        <f>IF(A492&lt;&gt;"",A492,IF(A491&lt;&gt;"",TODAY(),""))</f>
        <v/>
      </c>
    </row>
    <row r="493">
      <c r="A493" s="4" t="n"/>
      <c r="C493" s="6" t="n"/>
      <c r="E493" s="5">
        <f>IF(OR(B493="Deposit",B493="Dividend",B493="Coupon"),C493,IF(OR(B493="Withdrawal",B493="Tax",B493="Fee"),-C493,""))</f>
        <v/>
      </c>
      <c r="F493" s="5">
        <f>IF(A493&lt;&gt;"",IF(B493="Deposit",-C493,IF(B493="Withdrawal",C493,0)),IF(A492&lt;&gt;"",'Summary'!$B$4,""))</f>
        <v/>
      </c>
      <c r="G493" s="7">
        <f>IF(A493&lt;&gt;"",A493,IF(A492&lt;&gt;"",TODAY(),""))</f>
        <v/>
      </c>
    </row>
    <row r="494">
      <c r="A494" s="4" t="n"/>
      <c r="C494" s="6" t="n"/>
      <c r="E494" s="5">
        <f>IF(OR(B494="Deposit",B494="Dividend",B494="Coupon"),C494,IF(OR(B494="Withdrawal",B494="Tax",B494="Fee"),-C494,""))</f>
        <v/>
      </c>
      <c r="F494" s="5">
        <f>IF(A494&lt;&gt;"",IF(B494="Deposit",-C494,IF(B494="Withdrawal",C494,0)),IF(A493&lt;&gt;"",'Summary'!$B$4,""))</f>
        <v/>
      </c>
      <c r="G494" s="7">
        <f>IF(A494&lt;&gt;"",A494,IF(A493&lt;&gt;"",TODAY(),""))</f>
        <v/>
      </c>
    </row>
    <row r="495">
      <c r="A495" s="4" t="n"/>
      <c r="C495" s="6" t="n"/>
      <c r="E495" s="5">
        <f>IF(OR(B495="Deposit",B495="Dividend",B495="Coupon"),C495,IF(OR(B495="Withdrawal",B495="Tax",B495="Fee"),-C495,""))</f>
        <v/>
      </c>
      <c r="F495" s="5">
        <f>IF(A495&lt;&gt;"",IF(B495="Deposit",-C495,IF(B495="Withdrawal",C495,0)),IF(A494&lt;&gt;"",'Summary'!$B$4,""))</f>
        <v/>
      </c>
      <c r="G495" s="7">
        <f>IF(A495&lt;&gt;"",A495,IF(A494&lt;&gt;"",TODAY(),""))</f>
        <v/>
      </c>
    </row>
    <row r="496">
      <c r="A496" s="4" t="n"/>
      <c r="C496" s="6" t="n"/>
      <c r="E496" s="5">
        <f>IF(OR(B496="Deposit",B496="Dividend",B496="Coupon"),C496,IF(OR(B496="Withdrawal",B496="Tax",B496="Fee"),-C496,""))</f>
        <v/>
      </c>
      <c r="F496" s="5">
        <f>IF(A496&lt;&gt;"",IF(B496="Deposit",-C496,IF(B496="Withdrawal",C496,0)),IF(A495&lt;&gt;"",'Summary'!$B$4,""))</f>
        <v/>
      </c>
      <c r="G496" s="7">
        <f>IF(A496&lt;&gt;"",A496,IF(A495&lt;&gt;"",TODAY(),""))</f>
        <v/>
      </c>
    </row>
    <row r="497">
      <c r="A497" s="4" t="n"/>
      <c r="C497" s="6" t="n"/>
      <c r="E497" s="5">
        <f>IF(OR(B497="Deposit",B497="Dividend",B497="Coupon"),C497,IF(OR(B497="Withdrawal",B497="Tax",B497="Fee"),-C497,""))</f>
        <v/>
      </c>
      <c r="F497" s="5">
        <f>IF(A497&lt;&gt;"",IF(B497="Deposit",-C497,IF(B497="Withdrawal",C497,0)),IF(A496&lt;&gt;"",'Summary'!$B$4,""))</f>
        <v/>
      </c>
      <c r="G497" s="7">
        <f>IF(A497&lt;&gt;"",A497,IF(A496&lt;&gt;"",TODAY(),""))</f>
        <v/>
      </c>
    </row>
    <row r="498">
      <c r="A498" s="4" t="n"/>
      <c r="C498" s="6" t="n"/>
      <c r="E498" s="5">
        <f>IF(OR(B498="Deposit",B498="Dividend",B498="Coupon"),C498,IF(OR(B498="Withdrawal",B498="Tax",B498="Fee"),-C498,""))</f>
        <v/>
      </c>
      <c r="F498" s="5">
        <f>IF(A498&lt;&gt;"",IF(B498="Deposit",-C498,IF(B498="Withdrawal",C498,0)),IF(A497&lt;&gt;"",'Summary'!$B$4,""))</f>
        <v/>
      </c>
      <c r="G498" s="7">
        <f>IF(A498&lt;&gt;"",A498,IF(A497&lt;&gt;"",TODAY(),""))</f>
        <v/>
      </c>
    </row>
    <row r="499">
      <c r="A499" s="4" t="n"/>
      <c r="C499" s="6" t="n"/>
      <c r="E499" s="5">
        <f>IF(OR(B499="Deposit",B499="Dividend",B499="Coupon"),C499,IF(OR(B499="Withdrawal",B499="Tax",B499="Fee"),-C499,""))</f>
        <v/>
      </c>
      <c r="F499" s="5">
        <f>IF(A499&lt;&gt;"",IF(B499="Deposit",-C499,IF(B499="Withdrawal",C499,0)),IF(A498&lt;&gt;"",'Summary'!$B$4,""))</f>
        <v/>
      </c>
      <c r="G499" s="7">
        <f>IF(A499&lt;&gt;"",A499,IF(A498&lt;&gt;"",TODAY(),""))</f>
        <v/>
      </c>
    </row>
    <row r="500">
      <c r="A500" s="4" t="n"/>
      <c r="C500" s="6" t="n"/>
      <c r="E500" s="5">
        <f>IF(OR(B500="Deposit",B500="Dividend",B500="Coupon"),C500,IF(OR(B500="Withdrawal",B500="Tax",B500="Fee"),-C500,""))</f>
        <v/>
      </c>
      <c r="F500" s="5">
        <f>IF(A500&lt;&gt;"",IF(B500="Deposit",-C500,IF(B500="Withdrawal",C500,0)),IF(A499&lt;&gt;"",'Summary'!$B$4,""))</f>
        <v/>
      </c>
      <c r="G500" s="7">
        <f>IF(A500&lt;&gt;"",A500,IF(A499&lt;&gt;"",TODAY(),""))</f>
        <v/>
      </c>
    </row>
    <row r="501">
      <c r="A501" s="4" t="n"/>
      <c r="C501" s="6" t="n"/>
      <c r="E501" s="5">
        <f>IF(OR(B501="Deposit",B501="Dividend",B501="Coupon"),C501,IF(OR(B501="Withdrawal",B501="Tax",B501="Fee"),-C501,""))</f>
        <v/>
      </c>
      <c r="F501" s="5">
        <f>IF(A501&lt;&gt;"",IF(B501="Deposit",-C501,IF(B501="Withdrawal",C501,0)),IF(A500&lt;&gt;"",'Summary'!$B$4,""))</f>
        <v/>
      </c>
      <c r="G501" s="7">
        <f>IF(A501&lt;&gt;"",A501,IF(A500&lt;&gt;"",TODAY(),""))</f>
        <v/>
      </c>
    </row>
  </sheetData>
  <dataValidations count="1">
    <dataValidation sqref="B2:B501" showDropDown="0" showInputMessage="0" showErrorMessage="0" allowBlank="1" type="list">
      <formula1>='Lists'!$B$1:$B$6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3" customWidth="1" min="3" max="3"/>
    <col width="13" customWidth="1" min="4" max="4"/>
    <col width="12" customWidth="1" min="5" max="5"/>
    <col width="13" customWidth="1" min="6" max="6"/>
    <col width="13" customWidth="1" min="7" max="7"/>
    <col width="10" customWidth="1" min="8" max="8"/>
    <col width="9" customWidth="1" min="9" max="9"/>
    <col width="11" customWidth="1" min="10" max="10"/>
    <col width="12" customWidth="1" min="11" max="11"/>
    <col width="18" customWidth="1" min="12" max="12"/>
  </cols>
  <sheetData>
    <row r="1" ht="34" customHeight="1">
      <c r="A1" s="3" t="inlineStr">
        <is>
          <t>Ticker</t>
        </is>
      </c>
      <c r="B1" s="3" t="inlineStr">
        <is>
          <t>Quantity</t>
        </is>
      </c>
      <c r="C1" s="3" t="inlineStr">
        <is>
          <t>Average buy price</t>
        </is>
      </c>
      <c r="D1" s="3" t="inlineStr">
        <is>
          <t>Invested</t>
        </is>
      </c>
      <c r="E1" s="3" t="inlineStr">
        <is>
          <t>Current price</t>
        </is>
      </c>
      <c r="F1" s="3" t="inlineStr">
        <is>
          <t>Value</t>
        </is>
      </c>
      <c r="G1" s="3" t="inlineStr">
        <is>
          <t>P&amp;L</t>
        </is>
      </c>
      <c r="H1" s="3" t="inlineStr">
        <is>
          <t>P&amp;L, %</t>
        </is>
      </c>
      <c r="I1" s="3" t="inlineStr">
        <is>
          <t>Weight</t>
        </is>
      </c>
      <c r="J1" s="3" t="inlineStr">
        <is>
          <t>Target weight</t>
        </is>
      </c>
      <c r="K1" s="3" t="inlineStr">
        <is>
          <t>Deviation, pp</t>
        </is>
      </c>
      <c r="L1" s="3" t="inlineStr">
        <is>
          <t>To target: buy + / sell −</t>
        </is>
      </c>
    </row>
    <row r="2">
      <c r="A2" t="inlineStr">
        <is>
          <t>VOO</t>
        </is>
      </c>
      <c r="B2" s="8">
        <f>IF(A2="","",SUMIFS('Trades'!$D$2:$D$501,'Trades'!$C$2:$C$501,A2,'Trades'!$B$2:$B$501,"Buy")-SUMIFS('Trades'!$D$2:$D$501,'Trades'!$C$2:$C$501,A2,'Trades'!$B$2:$B$501,"Sell"))</f>
        <v/>
      </c>
      <c r="C2" s="5">
        <f>IF(A2="","",IFERROR(SUMPRODUCT(('Trades'!$C$2:$C$501=A2)*('Trades'!$B$2:$B$501="Buy")*('Trades'!$D$2:$D$501*'Trades'!$E$2:$E$501+'Trades'!$F$2:$F$501))/SUMIFS('Trades'!$D$2:$D$501,'Trades'!$C$2:$C$501,A2,'Trades'!$B$2:$B$501,"Buy"),""))</f>
        <v/>
      </c>
      <c r="D2" s="5">
        <f>IF(OR(A2="",C2=""),"",B2*C2)</f>
        <v/>
      </c>
      <c r="E2" s="6" t="n">
        <v>600</v>
      </c>
      <c r="F2" s="5">
        <f>IF(OR(A2="",E2=""),"",B2*E2)</f>
        <v/>
      </c>
      <c r="G2" s="5">
        <f>IF(OR(D2="",F2=""),"",F2-D2)</f>
        <v/>
      </c>
      <c r="H2" s="9">
        <f>IF(OR(G2="",D2=0),"",G2/D2)</f>
        <v/>
      </c>
      <c r="I2" s="9">
        <f>IF(OR(F2="",'Summary'!$B$4=0),"",F2/'Summary'!$B$4)</f>
        <v/>
      </c>
      <c r="J2" s="10" t="n">
        <v>0.55</v>
      </c>
      <c r="K2" s="11">
        <f>IF(OR(I2="",J2=""),"",(I2-J2)*100)</f>
        <v/>
      </c>
      <c r="L2" s="5">
        <f>IF(OR(A2="",J2=""),"",J2*'Summary'!$B$4-IF(F2="",0,F2))</f>
        <v/>
      </c>
    </row>
    <row r="3">
      <c r="A3" t="inlineStr">
        <is>
          <t>BND</t>
        </is>
      </c>
      <c r="B3" s="8">
        <f>IF(A3="","",SUMIFS('Trades'!$D$2:$D$501,'Trades'!$C$2:$C$501,A3,'Trades'!$B$2:$B$501,"Buy")-SUMIFS('Trades'!$D$2:$D$501,'Trades'!$C$2:$C$501,A3,'Trades'!$B$2:$B$501,"Sell"))</f>
        <v/>
      </c>
      <c r="C3" s="5">
        <f>IF(A3="","",IFERROR(SUMPRODUCT(('Trades'!$C$2:$C$501=A3)*('Trades'!$B$2:$B$501="Buy")*('Trades'!$D$2:$D$501*'Trades'!$E$2:$E$501+'Trades'!$F$2:$F$501))/SUMIFS('Trades'!$D$2:$D$501,'Trades'!$C$2:$C$501,A3,'Trades'!$B$2:$B$501,"Buy"),""))</f>
        <v/>
      </c>
      <c r="D3" s="5">
        <f>IF(OR(A3="",C3=""),"",B3*C3)</f>
        <v/>
      </c>
      <c r="E3" s="6" t="n">
        <v>73</v>
      </c>
      <c r="F3" s="5">
        <f>IF(OR(A3="",E3=""),"",B3*E3)</f>
        <v/>
      </c>
      <c r="G3" s="5">
        <f>IF(OR(D3="",F3=""),"",F3-D3)</f>
        <v/>
      </c>
      <c r="H3" s="9">
        <f>IF(OR(G3="",D3=0),"",G3/D3)</f>
        <v/>
      </c>
      <c r="I3" s="9">
        <f>IF(OR(F3="",'Summary'!$B$4=0),"",F3/'Summary'!$B$4)</f>
        <v/>
      </c>
      <c r="J3" s="10" t="n">
        <v>0.25</v>
      </c>
      <c r="K3" s="11">
        <f>IF(OR(I3="",J3=""),"",(I3-J3)*100)</f>
        <v/>
      </c>
      <c r="L3" s="5">
        <f>IF(OR(A3="",J3=""),"",J3*'Summary'!$B$4-IF(F3="",0,F3))</f>
        <v/>
      </c>
    </row>
    <row r="4">
      <c r="A4" t="inlineStr">
        <is>
          <t>AAPL</t>
        </is>
      </c>
      <c r="B4" s="8">
        <f>IF(A4="","",SUMIFS('Trades'!$D$2:$D$501,'Trades'!$C$2:$C$501,A4,'Trades'!$B$2:$B$501,"Buy")-SUMIFS('Trades'!$D$2:$D$501,'Trades'!$C$2:$C$501,A4,'Trades'!$B$2:$B$501,"Sell"))</f>
        <v/>
      </c>
      <c r="C4" s="5">
        <f>IF(A4="","",IFERROR(SUMPRODUCT(('Trades'!$C$2:$C$501=A4)*('Trades'!$B$2:$B$501="Buy")*('Trades'!$D$2:$D$501*'Trades'!$E$2:$E$501+'Trades'!$F$2:$F$501))/SUMIFS('Trades'!$D$2:$D$501,'Trades'!$C$2:$C$501,A4,'Trades'!$B$2:$B$501,"Buy"),""))</f>
        <v/>
      </c>
      <c r="D4" s="5">
        <f>IF(OR(A4="",C4=""),"",B4*C4)</f>
        <v/>
      </c>
      <c r="E4" s="6" t="n">
        <v>245</v>
      </c>
      <c r="F4" s="5">
        <f>IF(OR(A4="",E4=""),"",B4*E4)</f>
        <v/>
      </c>
      <c r="G4" s="5">
        <f>IF(OR(D4="",F4=""),"",F4-D4)</f>
        <v/>
      </c>
      <c r="H4" s="9">
        <f>IF(OR(G4="",D4=0),"",G4/D4)</f>
        <v/>
      </c>
      <c r="I4" s="9">
        <f>IF(OR(F4="",'Summary'!$B$4=0),"",F4/'Summary'!$B$4)</f>
        <v/>
      </c>
      <c r="J4" s="10" t="n">
        <v>0.2</v>
      </c>
      <c r="K4" s="11">
        <f>IF(OR(I4="",J4=""),"",(I4-J4)*100)</f>
        <v/>
      </c>
      <c r="L4" s="5">
        <f>IF(OR(A4="",J4=""),"",J4*'Summary'!$B$4-IF(F4="",0,F4))</f>
        <v/>
      </c>
    </row>
    <row r="5">
      <c r="B5" s="8">
        <f>IF(A5="","",SUMIFS('Trades'!$D$2:$D$501,'Trades'!$C$2:$C$501,A5,'Trades'!$B$2:$B$501,"Buy")-SUMIFS('Trades'!$D$2:$D$501,'Trades'!$C$2:$C$501,A5,'Trades'!$B$2:$B$501,"Sell"))</f>
        <v/>
      </c>
      <c r="C5" s="5">
        <f>IF(A5="","",IFERROR(SUMPRODUCT(('Trades'!$C$2:$C$501=A5)*('Trades'!$B$2:$B$501="Buy")*('Trades'!$D$2:$D$501*'Trades'!$E$2:$E$501+'Trades'!$F$2:$F$501))/SUMIFS('Trades'!$D$2:$D$501,'Trades'!$C$2:$C$501,A5,'Trades'!$B$2:$B$501,"Buy"),""))</f>
        <v/>
      </c>
      <c r="D5" s="5">
        <f>IF(OR(A5="",C5=""),"",B5*C5)</f>
        <v/>
      </c>
      <c r="E5" s="6" t="n"/>
      <c r="F5" s="5">
        <f>IF(OR(A5="",E5=""),"",B5*E5)</f>
        <v/>
      </c>
      <c r="G5" s="5">
        <f>IF(OR(D5="",F5=""),"",F5-D5)</f>
        <v/>
      </c>
      <c r="H5" s="9">
        <f>IF(OR(G5="",D5=0),"",G5/D5)</f>
        <v/>
      </c>
      <c r="I5" s="9">
        <f>IF(OR(F5="",'Summary'!$B$4=0),"",F5/'Summary'!$B$4)</f>
        <v/>
      </c>
      <c r="J5" s="10" t="n"/>
      <c r="K5" s="11">
        <f>IF(OR(I5="",J5=""),"",(I5-J5)*100)</f>
        <v/>
      </c>
      <c r="L5" s="5">
        <f>IF(OR(A5="",J5=""),"",J5*'Summary'!$B$4-IF(F5="",0,F5))</f>
        <v/>
      </c>
    </row>
    <row r="6">
      <c r="B6" s="8">
        <f>IF(A6="","",SUMIFS('Trades'!$D$2:$D$501,'Trades'!$C$2:$C$501,A6,'Trades'!$B$2:$B$501,"Buy")-SUMIFS('Trades'!$D$2:$D$501,'Trades'!$C$2:$C$501,A6,'Trades'!$B$2:$B$501,"Sell"))</f>
        <v/>
      </c>
      <c r="C6" s="5">
        <f>IF(A6="","",IFERROR(SUMPRODUCT(('Trades'!$C$2:$C$501=A6)*('Trades'!$B$2:$B$501="Buy")*('Trades'!$D$2:$D$501*'Trades'!$E$2:$E$501+'Trades'!$F$2:$F$501))/SUMIFS('Trades'!$D$2:$D$501,'Trades'!$C$2:$C$501,A6,'Trades'!$B$2:$B$501,"Buy"),""))</f>
        <v/>
      </c>
      <c r="D6" s="5">
        <f>IF(OR(A6="",C6=""),"",B6*C6)</f>
        <v/>
      </c>
      <c r="E6" s="6" t="n"/>
      <c r="F6" s="5">
        <f>IF(OR(A6="",E6=""),"",B6*E6)</f>
        <v/>
      </c>
      <c r="G6" s="5">
        <f>IF(OR(D6="",F6=""),"",F6-D6)</f>
        <v/>
      </c>
      <c r="H6" s="9">
        <f>IF(OR(G6="",D6=0),"",G6/D6)</f>
        <v/>
      </c>
      <c r="I6" s="9">
        <f>IF(OR(F6="",'Summary'!$B$4=0),"",F6/'Summary'!$B$4)</f>
        <v/>
      </c>
      <c r="J6" s="10" t="n"/>
      <c r="K6" s="11">
        <f>IF(OR(I6="",J6=""),"",(I6-J6)*100)</f>
        <v/>
      </c>
      <c r="L6" s="5">
        <f>IF(OR(A6="",J6=""),"",J6*'Summary'!$B$4-IF(F6="",0,F6))</f>
        <v/>
      </c>
    </row>
    <row r="7">
      <c r="B7" s="8">
        <f>IF(A7="","",SUMIFS('Trades'!$D$2:$D$501,'Trades'!$C$2:$C$501,A7,'Trades'!$B$2:$B$501,"Buy")-SUMIFS('Trades'!$D$2:$D$501,'Trades'!$C$2:$C$501,A7,'Trades'!$B$2:$B$501,"Sell"))</f>
        <v/>
      </c>
      <c r="C7" s="5">
        <f>IF(A7="","",IFERROR(SUMPRODUCT(('Trades'!$C$2:$C$501=A7)*('Trades'!$B$2:$B$501="Buy")*('Trades'!$D$2:$D$501*'Trades'!$E$2:$E$501+'Trades'!$F$2:$F$501))/SUMIFS('Trades'!$D$2:$D$501,'Trades'!$C$2:$C$501,A7,'Trades'!$B$2:$B$501,"Buy"),""))</f>
        <v/>
      </c>
      <c r="D7" s="5">
        <f>IF(OR(A7="",C7=""),"",B7*C7)</f>
        <v/>
      </c>
      <c r="E7" s="6" t="n"/>
      <c r="F7" s="5">
        <f>IF(OR(A7="",E7=""),"",B7*E7)</f>
        <v/>
      </c>
      <c r="G7" s="5">
        <f>IF(OR(D7="",F7=""),"",F7-D7)</f>
        <v/>
      </c>
      <c r="H7" s="9">
        <f>IF(OR(G7="",D7=0),"",G7/D7)</f>
        <v/>
      </c>
      <c r="I7" s="9">
        <f>IF(OR(F7="",'Summary'!$B$4=0),"",F7/'Summary'!$B$4)</f>
        <v/>
      </c>
      <c r="J7" s="10" t="n"/>
      <c r="K7" s="11">
        <f>IF(OR(I7="",J7=""),"",(I7-J7)*100)</f>
        <v/>
      </c>
      <c r="L7" s="5">
        <f>IF(OR(A7="",J7=""),"",J7*'Summary'!$B$4-IF(F7="",0,F7))</f>
        <v/>
      </c>
    </row>
    <row r="8">
      <c r="B8" s="8">
        <f>IF(A8="","",SUMIFS('Trades'!$D$2:$D$501,'Trades'!$C$2:$C$501,A8,'Trades'!$B$2:$B$501,"Buy")-SUMIFS('Trades'!$D$2:$D$501,'Trades'!$C$2:$C$501,A8,'Trades'!$B$2:$B$501,"Sell"))</f>
        <v/>
      </c>
      <c r="C8" s="5">
        <f>IF(A8="","",IFERROR(SUMPRODUCT(('Trades'!$C$2:$C$501=A8)*('Trades'!$B$2:$B$501="Buy")*('Trades'!$D$2:$D$501*'Trades'!$E$2:$E$501+'Trades'!$F$2:$F$501))/SUMIFS('Trades'!$D$2:$D$501,'Trades'!$C$2:$C$501,A8,'Trades'!$B$2:$B$501,"Buy"),""))</f>
        <v/>
      </c>
      <c r="D8" s="5">
        <f>IF(OR(A8="",C8=""),"",B8*C8)</f>
        <v/>
      </c>
      <c r="E8" s="6" t="n"/>
      <c r="F8" s="5">
        <f>IF(OR(A8="",E8=""),"",B8*E8)</f>
        <v/>
      </c>
      <c r="G8" s="5">
        <f>IF(OR(D8="",F8=""),"",F8-D8)</f>
        <v/>
      </c>
      <c r="H8" s="9">
        <f>IF(OR(G8="",D8=0),"",G8/D8)</f>
        <v/>
      </c>
      <c r="I8" s="9">
        <f>IF(OR(F8="",'Summary'!$B$4=0),"",F8/'Summary'!$B$4)</f>
        <v/>
      </c>
      <c r="J8" s="10" t="n"/>
      <c r="K8" s="11">
        <f>IF(OR(I8="",J8=""),"",(I8-J8)*100)</f>
        <v/>
      </c>
      <c r="L8" s="5">
        <f>IF(OR(A8="",J8=""),"",J8*'Summary'!$B$4-IF(F8="",0,F8))</f>
        <v/>
      </c>
    </row>
    <row r="9">
      <c r="B9" s="8">
        <f>IF(A9="","",SUMIFS('Trades'!$D$2:$D$501,'Trades'!$C$2:$C$501,A9,'Trades'!$B$2:$B$501,"Buy")-SUMIFS('Trades'!$D$2:$D$501,'Trades'!$C$2:$C$501,A9,'Trades'!$B$2:$B$501,"Sell"))</f>
        <v/>
      </c>
      <c r="C9" s="5">
        <f>IF(A9="","",IFERROR(SUMPRODUCT(('Trades'!$C$2:$C$501=A9)*('Trades'!$B$2:$B$501="Buy")*('Trades'!$D$2:$D$501*'Trades'!$E$2:$E$501+'Trades'!$F$2:$F$501))/SUMIFS('Trades'!$D$2:$D$501,'Trades'!$C$2:$C$501,A9,'Trades'!$B$2:$B$501,"Buy"),""))</f>
        <v/>
      </c>
      <c r="D9" s="5">
        <f>IF(OR(A9="",C9=""),"",B9*C9)</f>
        <v/>
      </c>
      <c r="E9" s="6" t="n"/>
      <c r="F9" s="5">
        <f>IF(OR(A9="",E9=""),"",B9*E9)</f>
        <v/>
      </c>
      <c r="G9" s="5">
        <f>IF(OR(D9="",F9=""),"",F9-D9)</f>
        <v/>
      </c>
      <c r="H9" s="9">
        <f>IF(OR(G9="",D9=0),"",G9/D9)</f>
        <v/>
      </c>
      <c r="I9" s="9">
        <f>IF(OR(F9="",'Summary'!$B$4=0),"",F9/'Summary'!$B$4)</f>
        <v/>
      </c>
      <c r="J9" s="10" t="n"/>
      <c r="K9" s="11">
        <f>IF(OR(I9="",J9=""),"",(I9-J9)*100)</f>
        <v/>
      </c>
      <c r="L9" s="5">
        <f>IF(OR(A9="",J9=""),"",J9*'Summary'!$B$4-IF(F9="",0,F9))</f>
        <v/>
      </c>
    </row>
    <row r="10">
      <c r="B10" s="8">
        <f>IF(A10="","",SUMIFS('Trades'!$D$2:$D$501,'Trades'!$C$2:$C$501,A10,'Trades'!$B$2:$B$501,"Buy")-SUMIFS('Trades'!$D$2:$D$501,'Trades'!$C$2:$C$501,A10,'Trades'!$B$2:$B$501,"Sell"))</f>
        <v/>
      </c>
      <c r="C10" s="5">
        <f>IF(A10="","",IFERROR(SUMPRODUCT(('Trades'!$C$2:$C$501=A10)*('Trades'!$B$2:$B$501="Buy")*('Trades'!$D$2:$D$501*'Trades'!$E$2:$E$501+'Trades'!$F$2:$F$501))/SUMIFS('Trades'!$D$2:$D$501,'Trades'!$C$2:$C$501,A10,'Trades'!$B$2:$B$501,"Buy"),""))</f>
        <v/>
      </c>
      <c r="D10" s="5">
        <f>IF(OR(A10="",C10=""),"",B10*C10)</f>
        <v/>
      </c>
      <c r="E10" s="6" t="n"/>
      <c r="F10" s="5">
        <f>IF(OR(A10="",E10=""),"",B10*E10)</f>
        <v/>
      </c>
      <c r="G10" s="5">
        <f>IF(OR(D10="",F10=""),"",F10-D10)</f>
        <v/>
      </c>
      <c r="H10" s="9">
        <f>IF(OR(G10="",D10=0),"",G10/D10)</f>
        <v/>
      </c>
      <c r="I10" s="9">
        <f>IF(OR(F10="",'Summary'!$B$4=0),"",F10/'Summary'!$B$4)</f>
        <v/>
      </c>
      <c r="J10" s="10" t="n"/>
      <c r="K10" s="11">
        <f>IF(OR(I10="",J10=""),"",(I10-J10)*100)</f>
        <v/>
      </c>
      <c r="L10" s="5">
        <f>IF(OR(A10="",J10=""),"",J10*'Summary'!$B$4-IF(F10="",0,F10))</f>
        <v/>
      </c>
    </row>
    <row r="11">
      <c r="B11" s="8">
        <f>IF(A11="","",SUMIFS('Trades'!$D$2:$D$501,'Trades'!$C$2:$C$501,A11,'Trades'!$B$2:$B$501,"Buy")-SUMIFS('Trades'!$D$2:$D$501,'Trades'!$C$2:$C$501,A11,'Trades'!$B$2:$B$501,"Sell"))</f>
        <v/>
      </c>
      <c r="C11" s="5">
        <f>IF(A11="","",IFERROR(SUMPRODUCT(('Trades'!$C$2:$C$501=A11)*('Trades'!$B$2:$B$501="Buy")*('Trades'!$D$2:$D$501*'Trades'!$E$2:$E$501+'Trades'!$F$2:$F$501))/SUMIFS('Trades'!$D$2:$D$501,'Trades'!$C$2:$C$501,A11,'Trades'!$B$2:$B$501,"Buy"),""))</f>
        <v/>
      </c>
      <c r="D11" s="5">
        <f>IF(OR(A11="",C11=""),"",B11*C11)</f>
        <v/>
      </c>
      <c r="E11" s="6" t="n"/>
      <c r="F11" s="5">
        <f>IF(OR(A11="",E11=""),"",B11*E11)</f>
        <v/>
      </c>
      <c r="G11" s="5">
        <f>IF(OR(D11="",F11=""),"",F11-D11)</f>
        <v/>
      </c>
      <c r="H11" s="9">
        <f>IF(OR(G11="",D11=0),"",G11/D11)</f>
        <v/>
      </c>
      <c r="I11" s="9">
        <f>IF(OR(F11="",'Summary'!$B$4=0),"",F11/'Summary'!$B$4)</f>
        <v/>
      </c>
      <c r="J11" s="10" t="n"/>
      <c r="K11" s="11">
        <f>IF(OR(I11="",J11=""),"",(I11-J11)*100)</f>
        <v/>
      </c>
      <c r="L11" s="5">
        <f>IF(OR(A11="",J11=""),"",J11*'Summary'!$B$4-IF(F11="",0,F11))</f>
        <v/>
      </c>
    </row>
    <row r="12">
      <c r="B12" s="8">
        <f>IF(A12="","",SUMIFS('Trades'!$D$2:$D$501,'Trades'!$C$2:$C$501,A12,'Trades'!$B$2:$B$501,"Buy")-SUMIFS('Trades'!$D$2:$D$501,'Trades'!$C$2:$C$501,A12,'Trades'!$B$2:$B$501,"Sell"))</f>
        <v/>
      </c>
      <c r="C12" s="5">
        <f>IF(A12="","",IFERROR(SUMPRODUCT(('Trades'!$C$2:$C$501=A12)*('Trades'!$B$2:$B$501="Buy")*('Trades'!$D$2:$D$501*'Trades'!$E$2:$E$501+'Trades'!$F$2:$F$501))/SUMIFS('Trades'!$D$2:$D$501,'Trades'!$C$2:$C$501,A12,'Trades'!$B$2:$B$501,"Buy"),""))</f>
        <v/>
      </c>
      <c r="D12" s="5">
        <f>IF(OR(A12="",C12=""),"",B12*C12)</f>
        <v/>
      </c>
      <c r="E12" s="6" t="n"/>
      <c r="F12" s="5">
        <f>IF(OR(A12="",E12=""),"",B12*E12)</f>
        <v/>
      </c>
      <c r="G12" s="5">
        <f>IF(OR(D12="",F12=""),"",F12-D12)</f>
        <v/>
      </c>
      <c r="H12" s="9">
        <f>IF(OR(G12="",D12=0),"",G12/D12)</f>
        <v/>
      </c>
      <c r="I12" s="9">
        <f>IF(OR(F12="",'Summary'!$B$4=0),"",F12/'Summary'!$B$4)</f>
        <v/>
      </c>
      <c r="J12" s="10" t="n"/>
      <c r="K12" s="11">
        <f>IF(OR(I12="",J12=""),"",(I12-J12)*100)</f>
        <v/>
      </c>
      <c r="L12" s="5">
        <f>IF(OR(A12="",J12=""),"",J12*'Summary'!$B$4-IF(F12="",0,F12))</f>
        <v/>
      </c>
    </row>
    <row r="13">
      <c r="B13" s="8">
        <f>IF(A13="","",SUMIFS('Trades'!$D$2:$D$501,'Trades'!$C$2:$C$501,A13,'Trades'!$B$2:$B$501,"Buy")-SUMIFS('Trades'!$D$2:$D$501,'Trades'!$C$2:$C$501,A13,'Trades'!$B$2:$B$501,"Sell"))</f>
        <v/>
      </c>
      <c r="C13" s="5">
        <f>IF(A13="","",IFERROR(SUMPRODUCT(('Trades'!$C$2:$C$501=A13)*('Trades'!$B$2:$B$501="Buy")*('Trades'!$D$2:$D$501*'Trades'!$E$2:$E$501+'Trades'!$F$2:$F$501))/SUMIFS('Trades'!$D$2:$D$501,'Trades'!$C$2:$C$501,A13,'Trades'!$B$2:$B$501,"Buy"),""))</f>
        <v/>
      </c>
      <c r="D13" s="5">
        <f>IF(OR(A13="",C13=""),"",B13*C13)</f>
        <v/>
      </c>
      <c r="E13" s="6" t="n"/>
      <c r="F13" s="5">
        <f>IF(OR(A13="",E13=""),"",B13*E13)</f>
        <v/>
      </c>
      <c r="G13" s="5">
        <f>IF(OR(D13="",F13=""),"",F13-D13)</f>
        <v/>
      </c>
      <c r="H13" s="9">
        <f>IF(OR(G13="",D13=0),"",G13/D13)</f>
        <v/>
      </c>
      <c r="I13" s="9">
        <f>IF(OR(F13="",'Summary'!$B$4=0),"",F13/'Summary'!$B$4)</f>
        <v/>
      </c>
      <c r="J13" s="10" t="n"/>
      <c r="K13" s="11">
        <f>IF(OR(I13="",J13=""),"",(I13-J13)*100)</f>
        <v/>
      </c>
      <c r="L13" s="5">
        <f>IF(OR(A13="",J13=""),"",J13*'Summary'!$B$4-IF(F13="",0,F13))</f>
        <v/>
      </c>
    </row>
    <row r="14">
      <c r="B14" s="8">
        <f>IF(A14="","",SUMIFS('Trades'!$D$2:$D$501,'Trades'!$C$2:$C$501,A14,'Trades'!$B$2:$B$501,"Buy")-SUMIFS('Trades'!$D$2:$D$501,'Trades'!$C$2:$C$501,A14,'Trades'!$B$2:$B$501,"Sell"))</f>
        <v/>
      </c>
      <c r="C14" s="5">
        <f>IF(A14="","",IFERROR(SUMPRODUCT(('Trades'!$C$2:$C$501=A14)*('Trades'!$B$2:$B$501="Buy")*('Trades'!$D$2:$D$501*'Trades'!$E$2:$E$501+'Trades'!$F$2:$F$501))/SUMIFS('Trades'!$D$2:$D$501,'Trades'!$C$2:$C$501,A14,'Trades'!$B$2:$B$501,"Buy"),""))</f>
        <v/>
      </c>
      <c r="D14" s="5">
        <f>IF(OR(A14="",C14=""),"",B14*C14)</f>
        <v/>
      </c>
      <c r="E14" s="6" t="n"/>
      <c r="F14" s="5">
        <f>IF(OR(A14="",E14=""),"",B14*E14)</f>
        <v/>
      </c>
      <c r="G14" s="5">
        <f>IF(OR(D14="",F14=""),"",F14-D14)</f>
        <v/>
      </c>
      <c r="H14" s="9">
        <f>IF(OR(G14="",D14=0),"",G14/D14)</f>
        <v/>
      </c>
      <c r="I14" s="9">
        <f>IF(OR(F14="",'Summary'!$B$4=0),"",F14/'Summary'!$B$4)</f>
        <v/>
      </c>
      <c r="J14" s="10" t="n"/>
      <c r="K14" s="11">
        <f>IF(OR(I14="",J14=""),"",(I14-J14)*100)</f>
        <v/>
      </c>
      <c r="L14" s="5">
        <f>IF(OR(A14="",J14=""),"",J14*'Summary'!$B$4-IF(F14="",0,F14))</f>
        <v/>
      </c>
    </row>
    <row r="15">
      <c r="B15" s="8">
        <f>IF(A15="","",SUMIFS('Trades'!$D$2:$D$501,'Trades'!$C$2:$C$501,A15,'Trades'!$B$2:$B$501,"Buy")-SUMIFS('Trades'!$D$2:$D$501,'Trades'!$C$2:$C$501,A15,'Trades'!$B$2:$B$501,"Sell"))</f>
        <v/>
      </c>
      <c r="C15" s="5">
        <f>IF(A15="","",IFERROR(SUMPRODUCT(('Trades'!$C$2:$C$501=A15)*('Trades'!$B$2:$B$501="Buy")*('Trades'!$D$2:$D$501*'Trades'!$E$2:$E$501+'Trades'!$F$2:$F$501))/SUMIFS('Trades'!$D$2:$D$501,'Trades'!$C$2:$C$501,A15,'Trades'!$B$2:$B$501,"Buy"),""))</f>
        <v/>
      </c>
      <c r="D15" s="5">
        <f>IF(OR(A15="",C15=""),"",B15*C15)</f>
        <v/>
      </c>
      <c r="E15" s="6" t="n"/>
      <c r="F15" s="5">
        <f>IF(OR(A15="",E15=""),"",B15*E15)</f>
        <v/>
      </c>
      <c r="G15" s="5">
        <f>IF(OR(D15="",F15=""),"",F15-D15)</f>
        <v/>
      </c>
      <c r="H15" s="9">
        <f>IF(OR(G15="",D15=0),"",G15/D15)</f>
        <v/>
      </c>
      <c r="I15" s="9">
        <f>IF(OR(F15="",'Summary'!$B$4=0),"",F15/'Summary'!$B$4)</f>
        <v/>
      </c>
      <c r="J15" s="10" t="n"/>
      <c r="K15" s="11">
        <f>IF(OR(I15="",J15=""),"",(I15-J15)*100)</f>
        <v/>
      </c>
      <c r="L15" s="5">
        <f>IF(OR(A15="",J15=""),"",J15*'Summary'!$B$4-IF(F15="",0,F15))</f>
        <v/>
      </c>
    </row>
    <row r="16">
      <c r="B16" s="8">
        <f>IF(A16="","",SUMIFS('Trades'!$D$2:$D$501,'Trades'!$C$2:$C$501,A16,'Trades'!$B$2:$B$501,"Buy")-SUMIFS('Trades'!$D$2:$D$501,'Trades'!$C$2:$C$501,A16,'Trades'!$B$2:$B$501,"Sell"))</f>
        <v/>
      </c>
      <c r="C16" s="5">
        <f>IF(A16="","",IFERROR(SUMPRODUCT(('Trades'!$C$2:$C$501=A16)*('Trades'!$B$2:$B$501="Buy")*('Trades'!$D$2:$D$501*'Trades'!$E$2:$E$501+'Trades'!$F$2:$F$501))/SUMIFS('Trades'!$D$2:$D$501,'Trades'!$C$2:$C$501,A16,'Trades'!$B$2:$B$501,"Buy"),""))</f>
        <v/>
      </c>
      <c r="D16" s="5">
        <f>IF(OR(A16="",C16=""),"",B16*C16)</f>
        <v/>
      </c>
      <c r="E16" s="6" t="n"/>
      <c r="F16" s="5">
        <f>IF(OR(A16="",E16=""),"",B16*E16)</f>
        <v/>
      </c>
      <c r="G16" s="5">
        <f>IF(OR(D16="",F16=""),"",F16-D16)</f>
        <v/>
      </c>
      <c r="H16" s="9">
        <f>IF(OR(G16="",D16=0),"",G16/D16)</f>
        <v/>
      </c>
      <c r="I16" s="9">
        <f>IF(OR(F16="",'Summary'!$B$4=0),"",F16/'Summary'!$B$4)</f>
        <v/>
      </c>
      <c r="J16" s="10" t="n"/>
      <c r="K16" s="11">
        <f>IF(OR(I16="",J16=""),"",(I16-J16)*100)</f>
        <v/>
      </c>
      <c r="L16" s="5">
        <f>IF(OR(A16="",J16=""),"",J16*'Summary'!$B$4-IF(F16="",0,F16))</f>
        <v/>
      </c>
    </row>
    <row r="17">
      <c r="B17" s="8">
        <f>IF(A17="","",SUMIFS('Trades'!$D$2:$D$501,'Trades'!$C$2:$C$501,A17,'Trades'!$B$2:$B$501,"Buy")-SUMIFS('Trades'!$D$2:$D$501,'Trades'!$C$2:$C$501,A17,'Trades'!$B$2:$B$501,"Sell"))</f>
        <v/>
      </c>
      <c r="C17" s="5">
        <f>IF(A17="","",IFERROR(SUMPRODUCT(('Trades'!$C$2:$C$501=A17)*('Trades'!$B$2:$B$501="Buy")*('Trades'!$D$2:$D$501*'Trades'!$E$2:$E$501+'Trades'!$F$2:$F$501))/SUMIFS('Trades'!$D$2:$D$501,'Trades'!$C$2:$C$501,A17,'Trades'!$B$2:$B$501,"Buy"),""))</f>
        <v/>
      </c>
      <c r="D17" s="5">
        <f>IF(OR(A17="",C17=""),"",B17*C17)</f>
        <v/>
      </c>
      <c r="E17" s="6" t="n"/>
      <c r="F17" s="5">
        <f>IF(OR(A17="",E17=""),"",B17*E17)</f>
        <v/>
      </c>
      <c r="G17" s="5">
        <f>IF(OR(D17="",F17=""),"",F17-D17)</f>
        <v/>
      </c>
      <c r="H17" s="9">
        <f>IF(OR(G17="",D17=0),"",G17/D17)</f>
        <v/>
      </c>
      <c r="I17" s="9">
        <f>IF(OR(F17="",'Summary'!$B$4=0),"",F17/'Summary'!$B$4)</f>
        <v/>
      </c>
      <c r="J17" s="10" t="n"/>
      <c r="K17" s="11">
        <f>IF(OR(I17="",J17=""),"",(I17-J17)*100)</f>
        <v/>
      </c>
      <c r="L17" s="5">
        <f>IF(OR(A17="",J17=""),"",J17*'Summary'!$B$4-IF(F17="",0,F17))</f>
        <v/>
      </c>
    </row>
    <row r="18">
      <c r="B18" s="8">
        <f>IF(A18="","",SUMIFS('Trades'!$D$2:$D$501,'Trades'!$C$2:$C$501,A18,'Trades'!$B$2:$B$501,"Buy")-SUMIFS('Trades'!$D$2:$D$501,'Trades'!$C$2:$C$501,A18,'Trades'!$B$2:$B$501,"Sell"))</f>
        <v/>
      </c>
      <c r="C18" s="5">
        <f>IF(A18="","",IFERROR(SUMPRODUCT(('Trades'!$C$2:$C$501=A18)*('Trades'!$B$2:$B$501="Buy")*('Trades'!$D$2:$D$501*'Trades'!$E$2:$E$501+'Trades'!$F$2:$F$501))/SUMIFS('Trades'!$D$2:$D$501,'Trades'!$C$2:$C$501,A18,'Trades'!$B$2:$B$501,"Buy"),""))</f>
        <v/>
      </c>
      <c r="D18" s="5">
        <f>IF(OR(A18="",C18=""),"",B18*C18)</f>
        <v/>
      </c>
      <c r="E18" s="6" t="n"/>
      <c r="F18" s="5">
        <f>IF(OR(A18="",E18=""),"",B18*E18)</f>
        <v/>
      </c>
      <c r="G18" s="5">
        <f>IF(OR(D18="",F18=""),"",F18-D18)</f>
        <v/>
      </c>
      <c r="H18" s="9">
        <f>IF(OR(G18="",D18=0),"",G18/D18)</f>
        <v/>
      </c>
      <c r="I18" s="9">
        <f>IF(OR(F18="",'Summary'!$B$4=0),"",F18/'Summary'!$B$4)</f>
        <v/>
      </c>
      <c r="J18" s="10" t="n"/>
      <c r="K18" s="11">
        <f>IF(OR(I18="",J18=""),"",(I18-J18)*100)</f>
        <v/>
      </c>
      <c r="L18" s="5">
        <f>IF(OR(A18="",J18=""),"",J18*'Summary'!$B$4-IF(F18="",0,F18))</f>
        <v/>
      </c>
    </row>
    <row r="19">
      <c r="B19" s="8">
        <f>IF(A19="","",SUMIFS('Trades'!$D$2:$D$501,'Trades'!$C$2:$C$501,A19,'Trades'!$B$2:$B$501,"Buy")-SUMIFS('Trades'!$D$2:$D$501,'Trades'!$C$2:$C$501,A19,'Trades'!$B$2:$B$501,"Sell"))</f>
        <v/>
      </c>
      <c r="C19" s="5">
        <f>IF(A19="","",IFERROR(SUMPRODUCT(('Trades'!$C$2:$C$501=A19)*('Trades'!$B$2:$B$501="Buy")*('Trades'!$D$2:$D$501*'Trades'!$E$2:$E$501+'Trades'!$F$2:$F$501))/SUMIFS('Trades'!$D$2:$D$501,'Trades'!$C$2:$C$501,A19,'Trades'!$B$2:$B$501,"Buy"),""))</f>
        <v/>
      </c>
      <c r="D19" s="5">
        <f>IF(OR(A19="",C19=""),"",B19*C19)</f>
        <v/>
      </c>
      <c r="E19" s="6" t="n"/>
      <c r="F19" s="5">
        <f>IF(OR(A19="",E19=""),"",B19*E19)</f>
        <v/>
      </c>
      <c r="G19" s="5">
        <f>IF(OR(D19="",F19=""),"",F19-D19)</f>
        <v/>
      </c>
      <c r="H19" s="9">
        <f>IF(OR(G19="",D19=0),"",G19/D19)</f>
        <v/>
      </c>
      <c r="I19" s="9">
        <f>IF(OR(F19="",'Summary'!$B$4=0),"",F19/'Summary'!$B$4)</f>
        <v/>
      </c>
      <c r="J19" s="10" t="n"/>
      <c r="K19" s="11">
        <f>IF(OR(I19="",J19=""),"",(I19-J19)*100)</f>
        <v/>
      </c>
      <c r="L19" s="5">
        <f>IF(OR(A19="",J19=""),"",J19*'Summary'!$B$4-IF(F19="",0,F19))</f>
        <v/>
      </c>
    </row>
    <row r="20">
      <c r="B20" s="8">
        <f>IF(A20="","",SUMIFS('Trades'!$D$2:$D$501,'Trades'!$C$2:$C$501,A20,'Trades'!$B$2:$B$501,"Buy")-SUMIFS('Trades'!$D$2:$D$501,'Trades'!$C$2:$C$501,A20,'Trades'!$B$2:$B$501,"Sell"))</f>
        <v/>
      </c>
      <c r="C20" s="5">
        <f>IF(A20="","",IFERROR(SUMPRODUCT(('Trades'!$C$2:$C$501=A20)*('Trades'!$B$2:$B$501="Buy")*('Trades'!$D$2:$D$501*'Trades'!$E$2:$E$501+'Trades'!$F$2:$F$501))/SUMIFS('Trades'!$D$2:$D$501,'Trades'!$C$2:$C$501,A20,'Trades'!$B$2:$B$501,"Buy"),""))</f>
        <v/>
      </c>
      <c r="D20" s="5">
        <f>IF(OR(A20="",C20=""),"",B20*C20)</f>
        <v/>
      </c>
      <c r="E20" s="6" t="n"/>
      <c r="F20" s="5">
        <f>IF(OR(A20="",E20=""),"",B20*E20)</f>
        <v/>
      </c>
      <c r="G20" s="5">
        <f>IF(OR(D20="",F20=""),"",F20-D20)</f>
        <v/>
      </c>
      <c r="H20" s="9">
        <f>IF(OR(G20="",D20=0),"",G20/D20)</f>
        <v/>
      </c>
      <c r="I20" s="9">
        <f>IF(OR(F20="",'Summary'!$B$4=0),"",F20/'Summary'!$B$4)</f>
        <v/>
      </c>
      <c r="J20" s="10" t="n"/>
      <c r="K20" s="11">
        <f>IF(OR(I20="",J20=""),"",(I20-J20)*100)</f>
        <v/>
      </c>
      <c r="L20" s="5">
        <f>IF(OR(A20="",J20=""),"",J20*'Summary'!$B$4-IF(F20="",0,F20))</f>
        <v/>
      </c>
    </row>
    <row r="21">
      <c r="B21" s="8">
        <f>IF(A21="","",SUMIFS('Trades'!$D$2:$D$501,'Trades'!$C$2:$C$501,A21,'Trades'!$B$2:$B$501,"Buy")-SUMIFS('Trades'!$D$2:$D$501,'Trades'!$C$2:$C$501,A21,'Trades'!$B$2:$B$501,"Sell"))</f>
        <v/>
      </c>
      <c r="C21" s="5">
        <f>IF(A21="","",IFERROR(SUMPRODUCT(('Trades'!$C$2:$C$501=A21)*('Trades'!$B$2:$B$501="Buy")*('Trades'!$D$2:$D$501*'Trades'!$E$2:$E$501+'Trades'!$F$2:$F$501))/SUMIFS('Trades'!$D$2:$D$501,'Trades'!$C$2:$C$501,A21,'Trades'!$B$2:$B$501,"Buy"),""))</f>
        <v/>
      </c>
      <c r="D21" s="5">
        <f>IF(OR(A21="",C21=""),"",B21*C21)</f>
        <v/>
      </c>
      <c r="E21" s="6" t="n"/>
      <c r="F21" s="5">
        <f>IF(OR(A21="",E21=""),"",B21*E21)</f>
        <v/>
      </c>
      <c r="G21" s="5">
        <f>IF(OR(D21="",F21=""),"",F21-D21)</f>
        <v/>
      </c>
      <c r="H21" s="9">
        <f>IF(OR(G21="",D21=0),"",G21/D21)</f>
        <v/>
      </c>
      <c r="I21" s="9">
        <f>IF(OR(F21="",'Summary'!$B$4=0),"",F21/'Summary'!$B$4)</f>
        <v/>
      </c>
      <c r="J21" s="10" t="n"/>
      <c r="K21" s="11">
        <f>IF(OR(I21="",J21=""),"",(I21-J21)*100)</f>
        <v/>
      </c>
      <c r="L21" s="5">
        <f>IF(OR(A21="",J21=""),"",J21*'Summary'!$B$4-IF(F21="",0,F21))</f>
        <v/>
      </c>
    </row>
    <row r="22">
      <c r="B22" s="8">
        <f>IF(A22="","",SUMIFS('Trades'!$D$2:$D$501,'Trades'!$C$2:$C$501,A22,'Trades'!$B$2:$B$501,"Buy")-SUMIFS('Trades'!$D$2:$D$501,'Trades'!$C$2:$C$501,A22,'Trades'!$B$2:$B$501,"Sell"))</f>
        <v/>
      </c>
      <c r="C22" s="5">
        <f>IF(A22="","",IFERROR(SUMPRODUCT(('Trades'!$C$2:$C$501=A22)*('Trades'!$B$2:$B$501="Buy")*('Trades'!$D$2:$D$501*'Trades'!$E$2:$E$501+'Trades'!$F$2:$F$501))/SUMIFS('Trades'!$D$2:$D$501,'Trades'!$C$2:$C$501,A22,'Trades'!$B$2:$B$501,"Buy"),""))</f>
        <v/>
      </c>
      <c r="D22" s="5">
        <f>IF(OR(A22="",C22=""),"",B22*C22)</f>
        <v/>
      </c>
      <c r="E22" s="6" t="n"/>
      <c r="F22" s="5">
        <f>IF(OR(A22="",E22=""),"",B22*E22)</f>
        <v/>
      </c>
      <c r="G22" s="5">
        <f>IF(OR(D22="",F22=""),"",F22-D22)</f>
        <v/>
      </c>
      <c r="H22" s="9">
        <f>IF(OR(G22="",D22=0),"",G22/D22)</f>
        <v/>
      </c>
      <c r="I22" s="9">
        <f>IF(OR(F22="",'Summary'!$B$4=0),"",F22/'Summary'!$B$4)</f>
        <v/>
      </c>
      <c r="J22" s="10" t="n"/>
      <c r="K22" s="11">
        <f>IF(OR(I22="",J22=""),"",(I22-J22)*100)</f>
        <v/>
      </c>
      <c r="L22" s="5">
        <f>IF(OR(A22="",J22=""),"",J22*'Summary'!$B$4-IF(F22="",0,F22))</f>
        <v/>
      </c>
    </row>
    <row r="23">
      <c r="B23" s="8">
        <f>IF(A23="","",SUMIFS('Trades'!$D$2:$D$501,'Trades'!$C$2:$C$501,A23,'Trades'!$B$2:$B$501,"Buy")-SUMIFS('Trades'!$D$2:$D$501,'Trades'!$C$2:$C$501,A23,'Trades'!$B$2:$B$501,"Sell"))</f>
        <v/>
      </c>
      <c r="C23" s="5">
        <f>IF(A23="","",IFERROR(SUMPRODUCT(('Trades'!$C$2:$C$501=A23)*('Trades'!$B$2:$B$501="Buy")*('Trades'!$D$2:$D$501*'Trades'!$E$2:$E$501+'Trades'!$F$2:$F$501))/SUMIFS('Trades'!$D$2:$D$501,'Trades'!$C$2:$C$501,A23,'Trades'!$B$2:$B$501,"Buy"),""))</f>
        <v/>
      </c>
      <c r="D23" s="5">
        <f>IF(OR(A23="",C23=""),"",B23*C23)</f>
        <v/>
      </c>
      <c r="E23" s="6" t="n"/>
      <c r="F23" s="5">
        <f>IF(OR(A23="",E23=""),"",B23*E23)</f>
        <v/>
      </c>
      <c r="G23" s="5">
        <f>IF(OR(D23="",F23=""),"",F23-D23)</f>
        <v/>
      </c>
      <c r="H23" s="9">
        <f>IF(OR(G23="",D23=0),"",G23/D23)</f>
        <v/>
      </c>
      <c r="I23" s="9">
        <f>IF(OR(F23="",'Summary'!$B$4=0),"",F23/'Summary'!$B$4)</f>
        <v/>
      </c>
      <c r="J23" s="10" t="n"/>
      <c r="K23" s="11">
        <f>IF(OR(I23="",J23=""),"",(I23-J23)*100)</f>
        <v/>
      </c>
      <c r="L23" s="5">
        <f>IF(OR(A23="",J23=""),"",J23*'Summary'!$B$4-IF(F23="",0,F23))</f>
        <v/>
      </c>
    </row>
    <row r="24">
      <c r="B24" s="8">
        <f>IF(A24="","",SUMIFS('Trades'!$D$2:$D$501,'Trades'!$C$2:$C$501,A24,'Trades'!$B$2:$B$501,"Buy")-SUMIFS('Trades'!$D$2:$D$501,'Trades'!$C$2:$C$501,A24,'Trades'!$B$2:$B$501,"Sell"))</f>
        <v/>
      </c>
      <c r="C24" s="5">
        <f>IF(A24="","",IFERROR(SUMPRODUCT(('Trades'!$C$2:$C$501=A24)*('Trades'!$B$2:$B$501="Buy")*('Trades'!$D$2:$D$501*'Trades'!$E$2:$E$501+'Trades'!$F$2:$F$501))/SUMIFS('Trades'!$D$2:$D$501,'Trades'!$C$2:$C$501,A24,'Trades'!$B$2:$B$501,"Buy"),""))</f>
        <v/>
      </c>
      <c r="D24" s="5">
        <f>IF(OR(A24="",C24=""),"",B24*C24)</f>
        <v/>
      </c>
      <c r="E24" s="6" t="n"/>
      <c r="F24" s="5">
        <f>IF(OR(A24="",E24=""),"",B24*E24)</f>
        <v/>
      </c>
      <c r="G24" s="5">
        <f>IF(OR(D24="",F24=""),"",F24-D24)</f>
        <v/>
      </c>
      <c r="H24" s="9">
        <f>IF(OR(G24="",D24=0),"",G24/D24)</f>
        <v/>
      </c>
      <c r="I24" s="9">
        <f>IF(OR(F24="",'Summary'!$B$4=0),"",F24/'Summary'!$B$4)</f>
        <v/>
      </c>
      <c r="J24" s="10" t="n"/>
      <c r="K24" s="11">
        <f>IF(OR(I24="",J24=""),"",(I24-J24)*100)</f>
        <v/>
      </c>
      <c r="L24" s="5">
        <f>IF(OR(A24="",J24=""),"",J24*'Summary'!$B$4-IF(F24="",0,F24))</f>
        <v/>
      </c>
    </row>
    <row r="25">
      <c r="B25" s="8">
        <f>IF(A25="","",SUMIFS('Trades'!$D$2:$D$501,'Trades'!$C$2:$C$501,A25,'Trades'!$B$2:$B$501,"Buy")-SUMIFS('Trades'!$D$2:$D$501,'Trades'!$C$2:$C$501,A25,'Trades'!$B$2:$B$501,"Sell"))</f>
        <v/>
      </c>
      <c r="C25" s="5">
        <f>IF(A25="","",IFERROR(SUMPRODUCT(('Trades'!$C$2:$C$501=A25)*('Trades'!$B$2:$B$501="Buy")*('Trades'!$D$2:$D$501*'Trades'!$E$2:$E$501+'Trades'!$F$2:$F$501))/SUMIFS('Trades'!$D$2:$D$501,'Trades'!$C$2:$C$501,A25,'Trades'!$B$2:$B$501,"Buy"),""))</f>
        <v/>
      </c>
      <c r="D25" s="5">
        <f>IF(OR(A25="",C25=""),"",B25*C25)</f>
        <v/>
      </c>
      <c r="E25" s="6" t="n"/>
      <c r="F25" s="5">
        <f>IF(OR(A25="",E25=""),"",B25*E25)</f>
        <v/>
      </c>
      <c r="G25" s="5">
        <f>IF(OR(D25="",F25=""),"",F25-D25)</f>
        <v/>
      </c>
      <c r="H25" s="9">
        <f>IF(OR(G25="",D25=0),"",G25/D25)</f>
        <v/>
      </c>
      <c r="I25" s="9">
        <f>IF(OR(F25="",'Summary'!$B$4=0),"",F25/'Summary'!$B$4)</f>
        <v/>
      </c>
      <c r="J25" s="10" t="n"/>
      <c r="K25" s="11">
        <f>IF(OR(I25="",J25=""),"",(I25-J25)*100)</f>
        <v/>
      </c>
      <c r="L25" s="5">
        <f>IF(OR(A25="",J25=""),"",J25*'Summary'!$B$4-IF(F25="",0,F25))</f>
        <v/>
      </c>
    </row>
    <row r="26">
      <c r="B26" s="8">
        <f>IF(A26="","",SUMIFS('Trades'!$D$2:$D$501,'Trades'!$C$2:$C$501,A26,'Trades'!$B$2:$B$501,"Buy")-SUMIFS('Trades'!$D$2:$D$501,'Trades'!$C$2:$C$501,A26,'Trades'!$B$2:$B$501,"Sell"))</f>
        <v/>
      </c>
      <c r="C26" s="5">
        <f>IF(A26="","",IFERROR(SUMPRODUCT(('Trades'!$C$2:$C$501=A26)*('Trades'!$B$2:$B$501="Buy")*('Trades'!$D$2:$D$501*'Trades'!$E$2:$E$501+'Trades'!$F$2:$F$501))/SUMIFS('Trades'!$D$2:$D$501,'Trades'!$C$2:$C$501,A26,'Trades'!$B$2:$B$501,"Buy"),""))</f>
        <v/>
      </c>
      <c r="D26" s="5">
        <f>IF(OR(A26="",C26=""),"",B26*C26)</f>
        <v/>
      </c>
      <c r="E26" s="6" t="n"/>
      <c r="F26" s="5">
        <f>IF(OR(A26="",E26=""),"",B26*E26)</f>
        <v/>
      </c>
      <c r="G26" s="5">
        <f>IF(OR(D26="",F26=""),"",F26-D26)</f>
        <v/>
      </c>
      <c r="H26" s="9">
        <f>IF(OR(G26="",D26=0),"",G26/D26)</f>
        <v/>
      </c>
      <c r="I26" s="9">
        <f>IF(OR(F26="",'Summary'!$B$4=0),"",F26/'Summary'!$B$4)</f>
        <v/>
      </c>
      <c r="J26" s="10" t="n"/>
      <c r="K26" s="11">
        <f>IF(OR(I26="",J26=""),"",(I26-J26)*100)</f>
        <v/>
      </c>
      <c r="L26" s="5">
        <f>IF(OR(A26="",J26=""),"",J26*'Summary'!$B$4-IF(F26="",0,F26))</f>
        <v/>
      </c>
    </row>
    <row r="27">
      <c r="B27" s="8">
        <f>IF(A27="","",SUMIFS('Trades'!$D$2:$D$501,'Trades'!$C$2:$C$501,A27,'Trades'!$B$2:$B$501,"Buy")-SUMIFS('Trades'!$D$2:$D$501,'Trades'!$C$2:$C$501,A27,'Trades'!$B$2:$B$501,"Sell"))</f>
        <v/>
      </c>
      <c r="C27" s="5">
        <f>IF(A27="","",IFERROR(SUMPRODUCT(('Trades'!$C$2:$C$501=A27)*('Trades'!$B$2:$B$501="Buy")*('Trades'!$D$2:$D$501*'Trades'!$E$2:$E$501+'Trades'!$F$2:$F$501))/SUMIFS('Trades'!$D$2:$D$501,'Trades'!$C$2:$C$501,A27,'Trades'!$B$2:$B$501,"Buy"),""))</f>
        <v/>
      </c>
      <c r="D27" s="5">
        <f>IF(OR(A27="",C27=""),"",B27*C27)</f>
        <v/>
      </c>
      <c r="E27" s="6" t="n"/>
      <c r="F27" s="5">
        <f>IF(OR(A27="",E27=""),"",B27*E27)</f>
        <v/>
      </c>
      <c r="G27" s="5">
        <f>IF(OR(D27="",F27=""),"",F27-D27)</f>
        <v/>
      </c>
      <c r="H27" s="9">
        <f>IF(OR(G27="",D27=0),"",G27/D27)</f>
        <v/>
      </c>
      <c r="I27" s="9">
        <f>IF(OR(F27="",'Summary'!$B$4=0),"",F27/'Summary'!$B$4)</f>
        <v/>
      </c>
      <c r="J27" s="10" t="n"/>
      <c r="K27" s="11">
        <f>IF(OR(I27="",J27=""),"",(I27-J27)*100)</f>
        <v/>
      </c>
      <c r="L27" s="5">
        <f>IF(OR(A27="",J27=""),"",J27*'Summary'!$B$4-IF(F27="",0,F27))</f>
        <v/>
      </c>
    </row>
    <row r="28">
      <c r="B28" s="8">
        <f>IF(A28="","",SUMIFS('Trades'!$D$2:$D$501,'Trades'!$C$2:$C$501,A28,'Trades'!$B$2:$B$501,"Buy")-SUMIFS('Trades'!$D$2:$D$501,'Trades'!$C$2:$C$501,A28,'Trades'!$B$2:$B$501,"Sell"))</f>
        <v/>
      </c>
      <c r="C28" s="5">
        <f>IF(A28="","",IFERROR(SUMPRODUCT(('Trades'!$C$2:$C$501=A28)*('Trades'!$B$2:$B$501="Buy")*('Trades'!$D$2:$D$501*'Trades'!$E$2:$E$501+'Trades'!$F$2:$F$501))/SUMIFS('Trades'!$D$2:$D$501,'Trades'!$C$2:$C$501,A28,'Trades'!$B$2:$B$501,"Buy"),""))</f>
        <v/>
      </c>
      <c r="D28" s="5">
        <f>IF(OR(A28="",C28=""),"",B28*C28)</f>
        <v/>
      </c>
      <c r="E28" s="6" t="n"/>
      <c r="F28" s="5">
        <f>IF(OR(A28="",E28=""),"",B28*E28)</f>
        <v/>
      </c>
      <c r="G28" s="5">
        <f>IF(OR(D28="",F28=""),"",F28-D28)</f>
        <v/>
      </c>
      <c r="H28" s="9">
        <f>IF(OR(G28="",D28=0),"",G28/D28)</f>
        <v/>
      </c>
      <c r="I28" s="9">
        <f>IF(OR(F28="",'Summary'!$B$4=0),"",F28/'Summary'!$B$4)</f>
        <v/>
      </c>
      <c r="J28" s="10" t="n"/>
      <c r="K28" s="11">
        <f>IF(OR(I28="",J28=""),"",(I28-J28)*100)</f>
        <v/>
      </c>
      <c r="L28" s="5">
        <f>IF(OR(A28="",J28=""),"",J28*'Summary'!$B$4-IF(F28="",0,F28))</f>
        <v/>
      </c>
    </row>
    <row r="29">
      <c r="B29" s="8">
        <f>IF(A29="","",SUMIFS('Trades'!$D$2:$D$501,'Trades'!$C$2:$C$501,A29,'Trades'!$B$2:$B$501,"Buy")-SUMIFS('Trades'!$D$2:$D$501,'Trades'!$C$2:$C$501,A29,'Trades'!$B$2:$B$501,"Sell"))</f>
        <v/>
      </c>
      <c r="C29" s="5">
        <f>IF(A29="","",IFERROR(SUMPRODUCT(('Trades'!$C$2:$C$501=A29)*('Trades'!$B$2:$B$501="Buy")*('Trades'!$D$2:$D$501*'Trades'!$E$2:$E$501+'Trades'!$F$2:$F$501))/SUMIFS('Trades'!$D$2:$D$501,'Trades'!$C$2:$C$501,A29,'Trades'!$B$2:$B$501,"Buy"),""))</f>
        <v/>
      </c>
      <c r="D29" s="5">
        <f>IF(OR(A29="",C29=""),"",B29*C29)</f>
        <v/>
      </c>
      <c r="E29" s="6" t="n"/>
      <c r="F29" s="5">
        <f>IF(OR(A29="",E29=""),"",B29*E29)</f>
        <v/>
      </c>
      <c r="G29" s="5">
        <f>IF(OR(D29="",F29=""),"",F29-D29)</f>
        <v/>
      </c>
      <c r="H29" s="9">
        <f>IF(OR(G29="",D29=0),"",G29/D29)</f>
        <v/>
      </c>
      <c r="I29" s="9">
        <f>IF(OR(F29="",'Summary'!$B$4=0),"",F29/'Summary'!$B$4)</f>
        <v/>
      </c>
      <c r="J29" s="10" t="n"/>
      <c r="K29" s="11">
        <f>IF(OR(I29="",J29=""),"",(I29-J29)*100)</f>
        <v/>
      </c>
      <c r="L29" s="5">
        <f>IF(OR(A29="",J29=""),"",J29*'Summary'!$B$4-IF(F29="",0,F29))</f>
        <v/>
      </c>
    </row>
    <row r="30">
      <c r="B30" s="8">
        <f>IF(A30="","",SUMIFS('Trades'!$D$2:$D$501,'Trades'!$C$2:$C$501,A30,'Trades'!$B$2:$B$501,"Buy")-SUMIFS('Trades'!$D$2:$D$501,'Trades'!$C$2:$C$501,A30,'Trades'!$B$2:$B$501,"Sell"))</f>
        <v/>
      </c>
      <c r="C30" s="5">
        <f>IF(A30="","",IFERROR(SUMPRODUCT(('Trades'!$C$2:$C$501=A30)*('Trades'!$B$2:$B$501="Buy")*('Trades'!$D$2:$D$501*'Trades'!$E$2:$E$501+'Trades'!$F$2:$F$501))/SUMIFS('Trades'!$D$2:$D$501,'Trades'!$C$2:$C$501,A30,'Trades'!$B$2:$B$501,"Buy"),""))</f>
        <v/>
      </c>
      <c r="D30" s="5">
        <f>IF(OR(A30="",C30=""),"",B30*C30)</f>
        <v/>
      </c>
      <c r="E30" s="6" t="n"/>
      <c r="F30" s="5">
        <f>IF(OR(A30="",E30=""),"",B30*E30)</f>
        <v/>
      </c>
      <c r="G30" s="5">
        <f>IF(OR(D30="",F30=""),"",F30-D30)</f>
        <v/>
      </c>
      <c r="H30" s="9">
        <f>IF(OR(G30="",D30=0),"",G30/D30)</f>
        <v/>
      </c>
      <c r="I30" s="9">
        <f>IF(OR(F30="",'Summary'!$B$4=0),"",F30/'Summary'!$B$4)</f>
        <v/>
      </c>
      <c r="J30" s="10" t="n"/>
      <c r="K30" s="11">
        <f>IF(OR(I30="",J30=""),"",(I30-J30)*100)</f>
        <v/>
      </c>
      <c r="L30" s="5">
        <f>IF(OR(A30="",J30=""),"",J30*'Summary'!$B$4-IF(F30="",0,F30))</f>
        <v/>
      </c>
    </row>
    <row r="31">
      <c r="B31" s="8">
        <f>IF(A31="","",SUMIFS('Trades'!$D$2:$D$501,'Trades'!$C$2:$C$501,A31,'Trades'!$B$2:$B$501,"Buy")-SUMIFS('Trades'!$D$2:$D$501,'Trades'!$C$2:$C$501,A31,'Trades'!$B$2:$B$501,"Sell"))</f>
        <v/>
      </c>
      <c r="C31" s="5">
        <f>IF(A31="","",IFERROR(SUMPRODUCT(('Trades'!$C$2:$C$501=A31)*('Trades'!$B$2:$B$501="Buy")*('Trades'!$D$2:$D$501*'Trades'!$E$2:$E$501+'Trades'!$F$2:$F$501))/SUMIFS('Trades'!$D$2:$D$501,'Trades'!$C$2:$C$501,A31,'Trades'!$B$2:$B$501,"Buy"),""))</f>
        <v/>
      </c>
      <c r="D31" s="5">
        <f>IF(OR(A31="",C31=""),"",B31*C31)</f>
        <v/>
      </c>
      <c r="E31" s="6" t="n"/>
      <c r="F31" s="5">
        <f>IF(OR(A31="",E31=""),"",B31*E31)</f>
        <v/>
      </c>
      <c r="G31" s="5">
        <f>IF(OR(D31="",F31=""),"",F31-D31)</f>
        <v/>
      </c>
      <c r="H31" s="9">
        <f>IF(OR(G31="",D31=0),"",G31/D31)</f>
        <v/>
      </c>
      <c r="I31" s="9">
        <f>IF(OR(F31="",'Summary'!$B$4=0),"",F31/'Summary'!$B$4)</f>
        <v/>
      </c>
      <c r="J31" s="10" t="n"/>
      <c r="K31" s="11">
        <f>IF(OR(I31="",J31=""),"",(I31-J31)*100)</f>
        <v/>
      </c>
      <c r="L31" s="5">
        <f>IF(OR(A31="",J31=""),"",J31*'Summary'!$B$4-IF(F31="",0,F31))</f>
        <v/>
      </c>
    </row>
    <row r="32">
      <c r="B32" s="8">
        <f>IF(A32="","",SUMIFS('Trades'!$D$2:$D$501,'Trades'!$C$2:$C$501,A32,'Trades'!$B$2:$B$501,"Buy")-SUMIFS('Trades'!$D$2:$D$501,'Trades'!$C$2:$C$501,A32,'Trades'!$B$2:$B$501,"Sell"))</f>
        <v/>
      </c>
      <c r="C32" s="5">
        <f>IF(A32="","",IFERROR(SUMPRODUCT(('Trades'!$C$2:$C$501=A32)*('Trades'!$B$2:$B$501="Buy")*('Trades'!$D$2:$D$501*'Trades'!$E$2:$E$501+'Trades'!$F$2:$F$501))/SUMIFS('Trades'!$D$2:$D$501,'Trades'!$C$2:$C$501,A32,'Trades'!$B$2:$B$501,"Buy"),""))</f>
        <v/>
      </c>
      <c r="D32" s="5">
        <f>IF(OR(A32="",C32=""),"",B32*C32)</f>
        <v/>
      </c>
      <c r="E32" s="6" t="n"/>
      <c r="F32" s="5">
        <f>IF(OR(A32="",E32=""),"",B32*E32)</f>
        <v/>
      </c>
      <c r="G32" s="5">
        <f>IF(OR(D32="",F32=""),"",F32-D32)</f>
        <v/>
      </c>
      <c r="H32" s="9">
        <f>IF(OR(G32="",D32=0),"",G32/D32)</f>
        <v/>
      </c>
      <c r="I32" s="9">
        <f>IF(OR(F32="",'Summary'!$B$4=0),"",F32/'Summary'!$B$4)</f>
        <v/>
      </c>
      <c r="J32" s="10" t="n"/>
      <c r="K32" s="11">
        <f>IF(OR(I32="",J32=""),"",(I32-J32)*100)</f>
        <v/>
      </c>
      <c r="L32" s="5">
        <f>IF(OR(A32="",J32=""),"",J32*'Summary'!$B$4-IF(F32="",0,F32))</f>
        <v/>
      </c>
    </row>
    <row r="33">
      <c r="B33" s="8">
        <f>IF(A33="","",SUMIFS('Trades'!$D$2:$D$501,'Trades'!$C$2:$C$501,A33,'Trades'!$B$2:$B$501,"Buy")-SUMIFS('Trades'!$D$2:$D$501,'Trades'!$C$2:$C$501,A33,'Trades'!$B$2:$B$501,"Sell"))</f>
        <v/>
      </c>
      <c r="C33" s="5">
        <f>IF(A33="","",IFERROR(SUMPRODUCT(('Trades'!$C$2:$C$501=A33)*('Trades'!$B$2:$B$501="Buy")*('Trades'!$D$2:$D$501*'Trades'!$E$2:$E$501+'Trades'!$F$2:$F$501))/SUMIFS('Trades'!$D$2:$D$501,'Trades'!$C$2:$C$501,A33,'Trades'!$B$2:$B$501,"Buy"),""))</f>
        <v/>
      </c>
      <c r="D33" s="5">
        <f>IF(OR(A33="",C33=""),"",B33*C33)</f>
        <v/>
      </c>
      <c r="E33" s="6" t="n"/>
      <c r="F33" s="5">
        <f>IF(OR(A33="",E33=""),"",B33*E33)</f>
        <v/>
      </c>
      <c r="G33" s="5">
        <f>IF(OR(D33="",F33=""),"",F33-D33)</f>
        <v/>
      </c>
      <c r="H33" s="9">
        <f>IF(OR(G33="",D33=0),"",G33/D33)</f>
        <v/>
      </c>
      <c r="I33" s="9">
        <f>IF(OR(F33="",'Summary'!$B$4=0),"",F33/'Summary'!$B$4)</f>
        <v/>
      </c>
      <c r="J33" s="10" t="n"/>
      <c r="K33" s="11">
        <f>IF(OR(I33="",J33=""),"",(I33-J33)*100)</f>
        <v/>
      </c>
      <c r="L33" s="5">
        <f>IF(OR(A33="",J33=""),"",J33*'Summary'!$B$4-IF(F33="",0,F33))</f>
        <v/>
      </c>
    </row>
    <row r="34">
      <c r="B34" s="8">
        <f>IF(A34="","",SUMIFS('Trades'!$D$2:$D$501,'Trades'!$C$2:$C$501,A34,'Trades'!$B$2:$B$501,"Buy")-SUMIFS('Trades'!$D$2:$D$501,'Trades'!$C$2:$C$501,A34,'Trades'!$B$2:$B$501,"Sell"))</f>
        <v/>
      </c>
      <c r="C34" s="5">
        <f>IF(A34="","",IFERROR(SUMPRODUCT(('Trades'!$C$2:$C$501=A34)*('Trades'!$B$2:$B$501="Buy")*('Trades'!$D$2:$D$501*'Trades'!$E$2:$E$501+'Trades'!$F$2:$F$501))/SUMIFS('Trades'!$D$2:$D$501,'Trades'!$C$2:$C$501,A34,'Trades'!$B$2:$B$501,"Buy"),""))</f>
        <v/>
      </c>
      <c r="D34" s="5">
        <f>IF(OR(A34="",C34=""),"",B34*C34)</f>
        <v/>
      </c>
      <c r="E34" s="6" t="n"/>
      <c r="F34" s="5">
        <f>IF(OR(A34="",E34=""),"",B34*E34)</f>
        <v/>
      </c>
      <c r="G34" s="5">
        <f>IF(OR(D34="",F34=""),"",F34-D34)</f>
        <v/>
      </c>
      <c r="H34" s="9">
        <f>IF(OR(G34="",D34=0),"",G34/D34)</f>
        <v/>
      </c>
      <c r="I34" s="9">
        <f>IF(OR(F34="",'Summary'!$B$4=0),"",F34/'Summary'!$B$4)</f>
        <v/>
      </c>
      <c r="J34" s="10" t="n"/>
      <c r="K34" s="11">
        <f>IF(OR(I34="",J34=""),"",(I34-J34)*100)</f>
        <v/>
      </c>
      <c r="L34" s="5">
        <f>IF(OR(A34="",J34=""),"",J34*'Summary'!$B$4-IF(F34="",0,F34))</f>
        <v/>
      </c>
    </row>
    <row r="35">
      <c r="B35" s="8">
        <f>IF(A35="","",SUMIFS('Trades'!$D$2:$D$501,'Trades'!$C$2:$C$501,A35,'Trades'!$B$2:$B$501,"Buy")-SUMIFS('Trades'!$D$2:$D$501,'Trades'!$C$2:$C$501,A35,'Trades'!$B$2:$B$501,"Sell"))</f>
        <v/>
      </c>
      <c r="C35" s="5">
        <f>IF(A35="","",IFERROR(SUMPRODUCT(('Trades'!$C$2:$C$501=A35)*('Trades'!$B$2:$B$501="Buy")*('Trades'!$D$2:$D$501*'Trades'!$E$2:$E$501+'Trades'!$F$2:$F$501))/SUMIFS('Trades'!$D$2:$D$501,'Trades'!$C$2:$C$501,A35,'Trades'!$B$2:$B$501,"Buy"),""))</f>
        <v/>
      </c>
      <c r="D35" s="5">
        <f>IF(OR(A35="",C35=""),"",B35*C35)</f>
        <v/>
      </c>
      <c r="E35" s="6" t="n"/>
      <c r="F35" s="5">
        <f>IF(OR(A35="",E35=""),"",B35*E35)</f>
        <v/>
      </c>
      <c r="G35" s="5">
        <f>IF(OR(D35="",F35=""),"",F35-D35)</f>
        <v/>
      </c>
      <c r="H35" s="9">
        <f>IF(OR(G35="",D35=0),"",G35/D35)</f>
        <v/>
      </c>
      <c r="I35" s="9">
        <f>IF(OR(F35="",'Summary'!$B$4=0),"",F35/'Summary'!$B$4)</f>
        <v/>
      </c>
      <c r="J35" s="10" t="n"/>
      <c r="K35" s="11">
        <f>IF(OR(I35="",J35=""),"",(I35-J35)*100)</f>
        <v/>
      </c>
      <c r="L35" s="5">
        <f>IF(OR(A35="",J35=""),"",J35*'Summary'!$B$4-IF(F35="",0,F35))</f>
        <v/>
      </c>
    </row>
    <row r="36">
      <c r="B36" s="8">
        <f>IF(A36="","",SUMIFS('Trades'!$D$2:$D$501,'Trades'!$C$2:$C$501,A36,'Trades'!$B$2:$B$501,"Buy")-SUMIFS('Trades'!$D$2:$D$501,'Trades'!$C$2:$C$501,A36,'Trades'!$B$2:$B$501,"Sell"))</f>
        <v/>
      </c>
      <c r="C36" s="5">
        <f>IF(A36="","",IFERROR(SUMPRODUCT(('Trades'!$C$2:$C$501=A36)*('Trades'!$B$2:$B$501="Buy")*('Trades'!$D$2:$D$501*'Trades'!$E$2:$E$501+'Trades'!$F$2:$F$501))/SUMIFS('Trades'!$D$2:$D$501,'Trades'!$C$2:$C$501,A36,'Trades'!$B$2:$B$501,"Buy"),""))</f>
        <v/>
      </c>
      <c r="D36" s="5">
        <f>IF(OR(A36="",C36=""),"",B36*C36)</f>
        <v/>
      </c>
      <c r="E36" s="6" t="n"/>
      <c r="F36" s="5">
        <f>IF(OR(A36="",E36=""),"",B36*E36)</f>
        <v/>
      </c>
      <c r="G36" s="5">
        <f>IF(OR(D36="",F36=""),"",F36-D36)</f>
        <v/>
      </c>
      <c r="H36" s="9">
        <f>IF(OR(G36="",D36=0),"",G36/D36)</f>
        <v/>
      </c>
      <c r="I36" s="9">
        <f>IF(OR(F36="",'Summary'!$B$4=0),"",F36/'Summary'!$B$4)</f>
        <v/>
      </c>
      <c r="J36" s="10" t="n"/>
      <c r="K36" s="11">
        <f>IF(OR(I36="",J36=""),"",(I36-J36)*100)</f>
        <v/>
      </c>
      <c r="L36" s="5">
        <f>IF(OR(A36="",J36=""),"",J36*'Summary'!$B$4-IF(F36="",0,F36))</f>
        <v/>
      </c>
    </row>
    <row r="37">
      <c r="B37" s="8">
        <f>IF(A37="","",SUMIFS('Trades'!$D$2:$D$501,'Trades'!$C$2:$C$501,A37,'Trades'!$B$2:$B$501,"Buy")-SUMIFS('Trades'!$D$2:$D$501,'Trades'!$C$2:$C$501,A37,'Trades'!$B$2:$B$501,"Sell"))</f>
        <v/>
      </c>
      <c r="C37" s="5">
        <f>IF(A37="","",IFERROR(SUMPRODUCT(('Trades'!$C$2:$C$501=A37)*('Trades'!$B$2:$B$501="Buy")*('Trades'!$D$2:$D$501*'Trades'!$E$2:$E$501+'Trades'!$F$2:$F$501))/SUMIFS('Trades'!$D$2:$D$501,'Trades'!$C$2:$C$501,A37,'Trades'!$B$2:$B$501,"Buy"),""))</f>
        <v/>
      </c>
      <c r="D37" s="5">
        <f>IF(OR(A37="",C37=""),"",B37*C37)</f>
        <v/>
      </c>
      <c r="E37" s="6" t="n"/>
      <c r="F37" s="5">
        <f>IF(OR(A37="",E37=""),"",B37*E37)</f>
        <v/>
      </c>
      <c r="G37" s="5">
        <f>IF(OR(D37="",F37=""),"",F37-D37)</f>
        <v/>
      </c>
      <c r="H37" s="9">
        <f>IF(OR(G37="",D37=0),"",G37/D37)</f>
        <v/>
      </c>
      <c r="I37" s="9">
        <f>IF(OR(F37="",'Summary'!$B$4=0),"",F37/'Summary'!$B$4)</f>
        <v/>
      </c>
      <c r="J37" s="10" t="n"/>
      <c r="K37" s="11">
        <f>IF(OR(I37="",J37=""),"",(I37-J37)*100)</f>
        <v/>
      </c>
      <c r="L37" s="5">
        <f>IF(OR(A37="",J37=""),"",J37*'Summary'!$B$4-IF(F37="",0,F37))</f>
        <v/>
      </c>
    </row>
    <row r="38">
      <c r="B38" s="8">
        <f>IF(A38="","",SUMIFS('Trades'!$D$2:$D$501,'Trades'!$C$2:$C$501,A38,'Trades'!$B$2:$B$501,"Buy")-SUMIFS('Trades'!$D$2:$D$501,'Trades'!$C$2:$C$501,A38,'Trades'!$B$2:$B$501,"Sell"))</f>
        <v/>
      </c>
      <c r="C38" s="5">
        <f>IF(A38="","",IFERROR(SUMPRODUCT(('Trades'!$C$2:$C$501=A38)*('Trades'!$B$2:$B$501="Buy")*('Trades'!$D$2:$D$501*'Trades'!$E$2:$E$501+'Trades'!$F$2:$F$501))/SUMIFS('Trades'!$D$2:$D$501,'Trades'!$C$2:$C$501,A38,'Trades'!$B$2:$B$501,"Buy"),""))</f>
        <v/>
      </c>
      <c r="D38" s="5">
        <f>IF(OR(A38="",C38=""),"",B38*C38)</f>
        <v/>
      </c>
      <c r="E38" s="6" t="n"/>
      <c r="F38" s="5">
        <f>IF(OR(A38="",E38=""),"",B38*E38)</f>
        <v/>
      </c>
      <c r="G38" s="5">
        <f>IF(OR(D38="",F38=""),"",F38-D38)</f>
        <v/>
      </c>
      <c r="H38" s="9">
        <f>IF(OR(G38="",D38=0),"",G38/D38)</f>
        <v/>
      </c>
      <c r="I38" s="9">
        <f>IF(OR(F38="",'Summary'!$B$4=0),"",F38/'Summary'!$B$4)</f>
        <v/>
      </c>
      <c r="J38" s="10" t="n"/>
      <c r="K38" s="11">
        <f>IF(OR(I38="",J38=""),"",(I38-J38)*100)</f>
        <v/>
      </c>
      <c r="L38" s="5">
        <f>IF(OR(A38="",J38=""),"",J38*'Summary'!$B$4-IF(F38="",0,F38))</f>
        <v/>
      </c>
    </row>
    <row r="39">
      <c r="B39" s="8">
        <f>IF(A39="","",SUMIFS('Trades'!$D$2:$D$501,'Trades'!$C$2:$C$501,A39,'Trades'!$B$2:$B$501,"Buy")-SUMIFS('Trades'!$D$2:$D$501,'Trades'!$C$2:$C$501,A39,'Trades'!$B$2:$B$501,"Sell"))</f>
        <v/>
      </c>
      <c r="C39" s="5">
        <f>IF(A39="","",IFERROR(SUMPRODUCT(('Trades'!$C$2:$C$501=A39)*('Trades'!$B$2:$B$501="Buy")*('Trades'!$D$2:$D$501*'Trades'!$E$2:$E$501+'Trades'!$F$2:$F$501))/SUMIFS('Trades'!$D$2:$D$501,'Trades'!$C$2:$C$501,A39,'Trades'!$B$2:$B$501,"Buy"),""))</f>
        <v/>
      </c>
      <c r="D39" s="5">
        <f>IF(OR(A39="",C39=""),"",B39*C39)</f>
        <v/>
      </c>
      <c r="E39" s="6" t="n"/>
      <c r="F39" s="5">
        <f>IF(OR(A39="",E39=""),"",B39*E39)</f>
        <v/>
      </c>
      <c r="G39" s="5">
        <f>IF(OR(D39="",F39=""),"",F39-D39)</f>
        <v/>
      </c>
      <c r="H39" s="9">
        <f>IF(OR(G39="",D39=0),"",G39/D39)</f>
        <v/>
      </c>
      <c r="I39" s="9">
        <f>IF(OR(F39="",'Summary'!$B$4=0),"",F39/'Summary'!$B$4)</f>
        <v/>
      </c>
      <c r="J39" s="10" t="n"/>
      <c r="K39" s="11">
        <f>IF(OR(I39="",J39=""),"",(I39-J39)*100)</f>
        <v/>
      </c>
      <c r="L39" s="5">
        <f>IF(OR(A39="",J39=""),"",J39*'Summary'!$B$4-IF(F39="",0,F39))</f>
        <v/>
      </c>
    </row>
    <row r="40">
      <c r="B40" s="8">
        <f>IF(A40="","",SUMIFS('Trades'!$D$2:$D$501,'Trades'!$C$2:$C$501,A40,'Trades'!$B$2:$B$501,"Buy")-SUMIFS('Trades'!$D$2:$D$501,'Trades'!$C$2:$C$501,A40,'Trades'!$B$2:$B$501,"Sell"))</f>
        <v/>
      </c>
      <c r="C40" s="5">
        <f>IF(A40="","",IFERROR(SUMPRODUCT(('Trades'!$C$2:$C$501=A40)*('Trades'!$B$2:$B$501="Buy")*('Trades'!$D$2:$D$501*'Trades'!$E$2:$E$501+'Trades'!$F$2:$F$501))/SUMIFS('Trades'!$D$2:$D$501,'Trades'!$C$2:$C$501,A40,'Trades'!$B$2:$B$501,"Buy"),""))</f>
        <v/>
      </c>
      <c r="D40" s="5">
        <f>IF(OR(A40="",C40=""),"",B40*C40)</f>
        <v/>
      </c>
      <c r="E40" s="6" t="n"/>
      <c r="F40" s="5">
        <f>IF(OR(A40="",E40=""),"",B40*E40)</f>
        <v/>
      </c>
      <c r="G40" s="5">
        <f>IF(OR(D40="",F40=""),"",F40-D40)</f>
        <v/>
      </c>
      <c r="H40" s="9">
        <f>IF(OR(G40="",D40=0),"",G40/D40)</f>
        <v/>
      </c>
      <c r="I40" s="9">
        <f>IF(OR(F40="",'Summary'!$B$4=0),"",F40/'Summary'!$B$4)</f>
        <v/>
      </c>
      <c r="J40" s="10" t="n"/>
      <c r="K40" s="11">
        <f>IF(OR(I40="",J40=""),"",(I40-J40)*100)</f>
        <v/>
      </c>
      <c r="L40" s="5">
        <f>IF(OR(A40="",J40=""),"",J40*'Summary'!$B$4-IF(F40="",0,F40))</f>
        <v/>
      </c>
    </row>
    <row r="41">
      <c r="B41" s="8">
        <f>IF(A41="","",SUMIFS('Trades'!$D$2:$D$501,'Trades'!$C$2:$C$501,A41,'Trades'!$B$2:$B$501,"Buy")-SUMIFS('Trades'!$D$2:$D$501,'Trades'!$C$2:$C$501,A41,'Trades'!$B$2:$B$501,"Sell"))</f>
        <v/>
      </c>
      <c r="C41" s="5">
        <f>IF(A41="","",IFERROR(SUMPRODUCT(('Trades'!$C$2:$C$501=A41)*('Trades'!$B$2:$B$501="Buy")*('Trades'!$D$2:$D$501*'Trades'!$E$2:$E$501+'Trades'!$F$2:$F$501))/SUMIFS('Trades'!$D$2:$D$501,'Trades'!$C$2:$C$501,A41,'Trades'!$B$2:$B$501,"Buy"),""))</f>
        <v/>
      </c>
      <c r="D41" s="5">
        <f>IF(OR(A41="",C41=""),"",B41*C41)</f>
        <v/>
      </c>
      <c r="E41" s="6" t="n"/>
      <c r="F41" s="5">
        <f>IF(OR(A41="",E41=""),"",B41*E41)</f>
        <v/>
      </c>
      <c r="G41" s="5">
        <f>IF(OR(D41="",F41=""),"",F41-D41)</f>
        <v/>
      </c>
      <c r="H41" s="9">
        <f>IF(OR(G41="",D41=0),"",G41/D41)</f>
        <v/>
      </c>
      <c r="I41" s="9">
        <f>IF(OR(F41="",'Summary'!$B$4=0),"",F41/'Summary'!$B$4)</f>
        <v/>
      </c>
      <c r="J41" s="10" t="n"/>
      <c r="K41" s="11">
        <f>IF(OR(I41="",J41=""),"",(I41-J41)*100)</f>
        <v/>
      </c>
      <c r="L41" s="5">
        <f>IF(OR(A41="",J41=""),"",J41*'Summary'!$B$4-IF(F41="",0,F41))</f>
        <v/>
      </c>
    </row>
    <row r="42">
      <c r="B42" s="8">
        <f>IF(A42="","",SUMIFS('Trades'!$D$2:$D$501,'Trades'!$C$2:$C$501,A42,'Trades'!$B$2:$B$501,"Buy")-SUMIFS('Trades'!$D$2:$D$501,'Trades'!$C$2:$C$501,A42,'Trades'!$B$2:$B$501,"Sell"))</f>
        <v/>
      </c>
      <c r="C42" s="5">
        <f>IF(A42="","",IFERROR(SUMPRODUCT(('Trades'!$C$2:$C$501=A42)*('Trades'!$B$2:$B$501="Buy")*('Trades'!$D$2:$D$501*'Trades'!$E$2:$E$501+'Trades'!$F$2:$F$501))/SUMIFS('Trades'!$D$2:$D$501,'Trades'!$C$2:$C$501,A42,'Trades'!$B$2:$B$501,"Buy"),""))</f>
        <v/>
      </c>
      <c r="D42" s="5">
        <f>IF(OR(A42="",C42=""),"",B42*C42)</f>
        <v/>
      </c>
      <c r="E42" s="6" t="n"/>
      <c r="F42" s="5">
        <f>IF(OR(A42="",E42=""),"",B42*E42)</f>
        <v/>
      </c>
      <c r="G42" s="5">
        <f>IF(OR(D42="",F42=""),"",F42-D42)</f>
        <v/>
      </c>
      <c r="H42" s="9">
        <f>IF(OR(G42="",D42=0),"",G42/D42)</f>
        <v/>
      </c>
      <c r="I42" s="9">
        <f>IF(OR(F42="",'Summary'!$B$4=0),"",F42/'Summary'!$B$4)</f>
        <v/>
      </c>
      <c r="J42" s="10" t="n"/>
      <c r="K42" s="11">
        <f>IF(OR(I42="",J42=""),"",(I42-J42)*100)</f>
        <v/>
      </c>
      <c r="L42" s="5">
        <f>IF(OR(A42="",J42=""),"",J42*'Summary'!$B$4-IF(F42="",0,F42))</f>
        <v/>
      </c>
    </row>
    <row r="43">
      <c r="B43" s="8">
        <f>IF(A43="","",SUMIFS('Trades'!$D$2:$D$501,'Trades'!$C$2:$C$501,A43,'Trades'!$B$2:$B$501,"Buy")-SUMIFS('Trades'!$D$2:$D$501,'Trades'!$C$2:$C$501,A43,'Trades'!$B$2:$B$501,"Sell"))</f>
        <v/>
      </c>
      <c r="C43" s="5">
        <f>IF(A43="","",IFERROR(SUMPRODUCT(('Trades'!$C$2:$C$501=A43)*('Trades'!$B$2:$B$501="Buy")*('Trades'!$D$2:$D$501*'Trades'!$E$2:$E$501+'Trades'!$F$2:$F$501))/SUMIFS('Trades'!$D$2:$D$501,'Trades'!$C$2:$C$501,A43,'Trades'!$B$2:$B$501,"Buy"),""))</f>
        <v/>
      </c>
      <c r="D43" s="5">
        <f>IF(OR(A43="",C43=""),"",B43*C43)</f>
        <v/>
      </c>
      <c r="E43" s="6" t="n"/>
      <c r="F43" s="5">
        <f>IF(OR(A43="",E43=""),"",B43*E43)</f>
        <v/>
      </c>
      <c r="G43" s="5">
        <f>IF(OR(D43="",F43=""),"",F43-D43)</f>
        <v/>
      </c>
      <c r="H43" s="9">
        <f>IF(OR(G43="",D43=0),"",G43/D43)</f>
        <v/>
      </c>
      <c r="I43" s="9">
        <f>IF(OR(F43="",'Summary'!$B$4=0),"",F43/'Summary'!$B$4)</f>
        <v/>
      </c>
      <c r="J43" s="10" t="n"/>
      <c r="K43" s="11">
        <f>IF(OR(I43="",J43=""),"",(I43-J43)*100)</f>
        <v/>
      </c>
      <c r="L43" s="5">
        <f>IF(OR(A43="",J43=""),"",J43*'Summary'!$B$4-IF(F43="",0,F43))</f>
        <v/>
      </c>
    </row>
    <row r="44">
      <c r="B44" s="8">
        <f>IF(A44="","",SUMIFS('Trades'!$D$2:$D$501,'Trades'!$C$2:$C$501,A44,'Trades'!$B$2:$B$501,"Buy")-SUMIFS('Trades'!$D$2:$D$501,'Trades'!$C$2:$C$501,A44,'Trades'!$B$2:$B$501,"Sell"))</f>
        <v/>
      </c>
      <c r="C44" s="5">
        <f>IF(A44="","",IFERROR(SUMPRODUCT(('Trades'!$C$2:$C$501=A44)*('Trades'!$B$2:$B$501="Buy")*('Trades'!$D$2:$D$501*'Trades'!$E$2:$E$501+'Trades'!$F$2:$F$501))/SUMIFS('Trades'!$D$2:$D$501,'Trades'!$C$2:$C$501,A44,'Trades'!$B$2:$B$501,"Buy"),""))</f>
        <v/>
      </c>
      <c r="D44" s="5">
        <f>IF(OR(A44="",C44=""),"",B44*C44)</f>
        <v/>
      </c>
      <c r="E44" s="6" t="n"/>
      <c r="F44" s="5">
        <f>IF(OR(A44="",E44=""),"",B44*E44)</f>
        <v/>
      </c>
      <c r="G44" s="5">
        <f>IF(OR(D44="",F44=""),"",F44-D44)</f>
        <v/>
      </c>
      <c r="H44" s="9">
        <f>IF(OR(G44="",D44=0),"",G44/D44)</f>
        <v/>
      </c>
      <c r="I44" s="9">
        <f>IF(OR(F44="",'Summary'!$B$4=0),"",F44/'Summary'!$B$4)</f>
        <v/>
      </c>
      <c r="J44" s="10" t="n"/>
      <c r="K44" s="11">
        <f>IF(OR(I44="",J44=""),"",(I44-J44)*100)</f>
        <v/>
      </c>
      <c r="L44" s="5">
        <f>IF(OR(A44="",J44=""),"",J44*'Summary'!$B$4-IF(F44="",0,F44))</f>
        <v/>
      </c>
    </row>
    <row r="45">
      <c r="B45" s="8">
        <f>IF(A45="","",SUMIFS('Trades'!$D$2:$D$501,'Trades'!$C$2:$C$501,A45,'Trades'!$B$2:$B$501,"Buy")-SUMIFS('Trades'!$D$2:$D$501,'Trades'!$C$2:$C$501,A45,'Trades'!$B$2:$B$501,"Sell"))</f>
        <v/>
      </c>
      <c r="C45" s="5">
        <f>IF(A45="","",IFERROR(SUMPRODUCT(('Trades'!$C$2:$C$501=A45)*('Trades'!$B$2:$B$501="Buy")*('Trades'!$D$2:$D$501*'Trades'!$E$2:$E$501+'Trades'!$F$2:$F$501))/SUMIFS('Trades'!$D$2:$D$501,'Trades'!$C$2:$C$501,A45,'Trades'!$B$2:$B$501,"Buy"),""))</f>
        <v/>
      </c>
      <c r="D45" s="5">
        <f>IF(OR(A45="",C45=""),"",B45*C45)</f>
        <v/>
      </c>
      <c r="E45" s="6" t="n"/>
      <c r="F45" s="5">
        <f>IF(OR(A45="",E45=""),"",B45*E45)</f>
        <v/>
      </c>
      <c r="G45" s="5">
        <f>IF(OR(D45="",F45=""),"",F45-D45)</f>
        <v/>
      </c>
      <c r="H45" s="9">
        <f>IF(OR(G45="",D45=0),"",G45/D45)</f>
        <v/>
      </c>
      <c r="I45" s="9">
        <f>IF(OR(F45="",'Summary'!$B$4=0),"",F45/'Summary'!$B$4)</f>
        <v/>
      </c>
      <c r="J45" s="10" t="n"/>
      <c r="K45" s="11">
        <f>IF(OR(I45="",J45=""),"",(I45-J45)*100)</f>
        <v/>
      </c>
      <c r="L45" s="5">
        <f>IF(OR(A45="",J45=""),"",J45*'Summary'!$B$4-IF(F45="",0,F45))</f>
        <v/>
      </c>
    </row>
    <row r="46">
      <c r="B46" s="8">
        <f>IF(A46="","",SUMIFS('Trades'!$D$2:$D$501,'Trades'!$C$2:$C$501,A46,'Trades'!$B$2:$B$501,"Buy")-SUMIFS('Trades'!$D$2:$D$501,'Trades'!$C$2:$C$501,A46,'Trades'!$B$2:$B$501,"Sell"))</f>
        <v/>
      </c>
      <c r="C46" s="5">
        <f>IF(A46="","",IFERROR(SUMPRODUCT(('Trades'!$C$2:$C$501=A46)*('Trades'!$B$2:$B$501="Buy")*('Trades'!$D$2:$D$501*'Trades'!$E$2:$E$501+'Trades'!$F$2:$F$501))/SUMIFS('Trades'!$D$2:$D$501,'Trades'!$C$2:$C$501,A46,'Trades'!$B$2:$B$501,"Buy"),""))</f>
        <v/>
      </c>
      <c r="D46" s="5">
        <f>IF(OR(A46="",C46=""),"",B46*C46)</f>
        <v/>
      </c>
      <c r="E46" s="6" t="n"/>
      <c r="F46" s="5">
        <f>IF(OR(A46="",E46=""),"",B46*E46)</f>
        <v/>
      </c>
      <c r="G46" s="5">
        <f>IF(OR(D46="",F46=""),"",F46-D46)</f>
        <v/>
      </c>
      <c r="H46" s="9">
        <f>IF(OR(G46="",D46=0),"",G46/D46)</f>
        <v/>
      </c>
      <c r="I46" s="9">
        <f>IF(OR(F46="",'Summary'!$B$4=0),"",F46/'Summary'!$B$4)</f>
        <v/>
      </c>
      <c r="J46" s="10" t="n"/>
      <c r="K46" s="11">
        <f>IF(OR(I46="",J46=""),"",(I46-J46)*100)</f>
        <v/>
      </c>
      <c r="L46" s="5">
        <f>IF(OR(A46="",J46=""),"",J46*'Summary'!$B$4-IF(F46="",0,F46))</f>
        <v/>
      </c>
    </row>
    <row r="47">
      <c r="B47" s="8">
        <f>IF(A47="","",SUMIFS('Trades'!$D$2:$D$501,'Trades'!$C$2:$C$501,A47,'Trades'!$B$2:$B$501,"Buy")-SUMIFS('Trades'!$D$2:$D$501,'Trades'!$C$2:$C$501,A47,'Trades'!$B$2:$B$501,"Sell"))</f>
        <v/>
      </c>
      <c r="C47" s="5">
        <f>IF(A47="","",IFERROR(SUMPRODUCT(('Trades'!$C$2:$C$501=A47)*('Trades'!$B$2:$B$501="Buy")*('Trades'!$D$2:$D$501*'Trades'!$E$2:$E$501+'Trades'!$F$2:$F$501))/SUMIFS('Trades'!$D$2:$D$501,'Trades'!$C$2:$C$501,A47,'Trades'!$B$2:$B$501,"Buy"),""))</f>
        <v/>
      </c>
      <c r="D47" s="5">
        <f>IF(OR(A47="",C47=""),"",B47*C47)</f>
        <v/>
      </c>
      <c r="E47" s="6" t="n"/>
      <c r="F47" s="5">
        <f>IF(OR(A47="",E47=""),"",B47*E47)</f>
        <v/>
      </c>
      <c r="G47" s="5">
        <f>IF(OR(D47="",F47=""),"",F47-D47)</f>
        <v/>
      </c>
      <c r="H47" s="9">
        <f>IF(OR(G47="",D47=0),"",G47/D47)</f>
        <v/>
      </c>
      <c r="I47" s="9">
        <f>IF(OR(F47="",'Summary'!$B$4=0),"",F47/'Summary'!$B$4)</f>
        <v/>
      </c>
      <c r="J47" s="10" t="n"/>
      <c r="K47" s="11">
        <f>IF(OR(I47="",J47=""),"",(I47-J47)*100)</f>
        <v/>
      </c>
      <c r="L47" s="5">
        <f>IF(OR(A47="",J47=""),"",J47*'Summary'!$B$4-IF(F47="",0,F47))</f>
        <v/>
      </c>
    </row>
    <row r="48">
      <c r="B48" s="8">
        <f>IF(A48="","",SUMIFS('Trades'!$D$2:$D$501,'Trades'!$C$2:$C$501,A48,'Trades'!$B$2:$B$501,"Buy")-SUMIFS('Trades'!$D$2:$D$501,'Trades'!$C$2:$C$501,A48,'Trades'!$B$2:$B$501,"Sell"))</f>
        <v/>
      </c>
      <c r="C48" s="5">
        <f>IF(A48="","",IFERROR(SUMPRODUCT(('Trades'!$C$2:$C$501=A48)*('Trades'!$B$2:$B$501="Buy")*('Trades'!$D$2:$D$501*'Trades'!$E$2:$E$501+'Trades'!$F$2:$F$501))/SUMIFS('Trades'!$D$2:$D$501,'Trades'!$C$2:$C$501,A48,'Trades'!$B$2:$B$501,"Buy"),""))</f>
        <v/>
      </c>
      <c r="D48" s="5">
        <f>IF(OR(A48="",C48=""),"",B48*C48)</f>
        <v/>
      </c>
      <c r="E48" s="6" t="n"/>
      <c r="F48" s="5">
        <f>IF(OR(A48="",E48=""),"",B48*E48)</f>
        <v/>
      </c>
      <c r="G48" s="5">
        <f>IF(OR(D48="",F48=""),"",F48-D48)</f>
        <v/>
      </c>
      <c r="H48" s="9">
        <f>IF(OR(G48="",D48=0),"",G48/D48)</f>
        <v/>
      </c>
      <c r="I48" s="9">
        <f>IF(OR(F48="",'Summary'!$B$4=0),"",F48/'Summary'!$B$4)</f>
        <v/>
      </c>
      <c r="J48" s="10" t="n"/>
      <c r="K48" s="11">
        <f>IF(OR(I48="",J48=""),"",(I48-J48)*100)</f>
        <v/>
      </c>
      <c r="L48" s="5">
        <f>IF(OR(A48="",J48=""),"",J48*'Summary'!$B$4-IF(F48="",0,F48))</f>
        <v/>
      </c>
    </row>
    <row r="49">
      <c r="B49" s="8">
        <f>IF(A49="","",SUMIFS('Trades'!$D$2:$D$501,'Trades'!$C$2:$C$501,A49,'Trades'!$B$2:$B$501,"Buy")-SUMIFS('Trades'!$D$2:$D$501,'Trades'!$C$2:$C$501,A49,'Trades'!$B$2:$B$501,"Sell"))</f>
        <v/>
      </c>
      <c r="C49" s="5">
        <f>IF(A49="","",IFERROR(SUMPRODUCT(('Trades'!$C$2:$C$501=A49)*('Trades'!$B$2:$B$501="Buy")*('Trades'!$D$2:$D$501*'Trades'!$E$2:$E$501+'Trades'!$F$2:$F$501))/SUMIFS('Trades'!$D$2:$D$501,'Trades'!$C$2:$C$501,A49,'Trades'!$B$2:$B$501,"Buy"),""))</f>
        <v/>
      </c>
      <c r="D49" s="5">
        <f>IF(OR(A49="",C49=""),"",B49*C49)</f>
        <v/>
      </c>
      <c r="E49" s="6" t="n"/>
      <c r="F49" s="5">
        <f>IF(OR(A49="",E49=""),"",B49*E49)</f>
        <v/>
      </c>
      <c r="G49" s="5">
        <f>IF(OR(D49="",F49=""),"",F49-D49)</f>
        <v/>
      </c>
      <c r="H49" s="9">
        <f>IF(OR(G49="",D49=0),"",G49/D49)</f>
        <v/>
      </c>
      <c r="I49" s="9">
        <f>IF(OR(F49="",'Summary'!$B$4=0),"",F49/'Summary'!$B$4)</f>
        <v/>
      </c>
      <c r="J49" s="10" t="n"/>
      <c r="K49" s="11">
        <f>IF(OR(I49="",J49=""),"",(I49-J49)*100)</f>
        <v/>
      </c>
      <c r="L49" s="5">
        <f>IF(OR(A49="",J49=""),"",J49*'Summary'!$B$4-IF(F49="",0,F49))</f>
        <v/>
      </c>
    </row>
    <row r="50">
      <c r="B50" s="8">
        <f>IF(A50="","",SUMIFS('Trades'!$D$2:$D$501,'Trades'!$C$2:$C$501,A50,'Trades'!$B$2:$B$501,"Buy")-SUMIFS('Trades'!$D$2:$D$501,'Trades'!$C$2:$C$501,A50,'Trades'!$B$2:$B$501,"Sell"))</f>
        <v/>
      </c>
      <c r="C50" s="5">
        <f>IF(A50="","",IFERROR(SUMPRODUCT(('Trades'!$C$2:$C$501=A50)*('Trades'!$B$2:$B$501="Buy")*('Trades'!$D$2:$D$501*'Trades'!$E$2:$E$501+'Trades'!$F$2:$F$501))/SUMIFS('Trades'!$D$2:$D$501,'Trades'!$C$2:$C$501,A50,'Trades'!$B$2:$B$501,"Buy"),""))</f>
        <v/>
      </c>
      <c r="D50" s="5">
        <f>IF(OR(A50="",C50=""),"",B50*C50)</f>
        <v/>
      </c>
      <c r="E50" s="6" t="n"/>
      <c r="F50" s="5">
        <f>IF(OR(A50="",E50=""),"",B50*E50)</f>
        <v/>
      </c>
      <c r="G50" s="5">
        <f>IF(OR(D50="",F50=""),"",F50-D50)</f>
        <v/>
      </c>
      <c r="H50" s="9">
        <f>IF(OR(G50="",D50=0),"",G50/D50)</f>
        <v/>
      </c>
      <c r="I50" s="9">
        <f>IF(OR(F50="",'Summary'!$B$4=0),"",F50/'Summary'!$B$4)</f>
        <v/>
      </c>
      <c r="J50" s="10" t="n"/>
      <c r="K50" s="11">
        <f>IF(OR(I50="",J50=""),"",(I50-J50)*100)</f>
        <v/>
      </c>
      <c r="L50" s="5">
        <f>IF(OR(A50="",J50=""),"",J50*'Summary'!$B$4-IF(F50="",0,F50))</f>
        <v/>
      </c>
    </row>
    <row r="51">
      <c r="B51" s="8">
        <f>IF(A51="","",SUMIFS('Trades'!$D$2:$D$501,'Trades'!$C$2:$C$501,A51,'Trades'!$B$2:$B$501,"Buy")-SUMIFS('Trades'!$D$2:$D$501,'Trades'!$C$2:$C$501,A51,'Trades'!$B$2:$B$501,"Sell"))</f>
        <v/>
      </c>
      <c r="C51" s="5">
        <f>IF(A51="","",IFERROR(SUMPRODUCT(('Trades'!$C$2:$C$501=A51)*('Trades'!$B$2:$B$501="Buy")*('Trades'!$D$2:$D$501*'Trades'!$E$2:$E$501+'Trades'!$F$2:$F$501))/SUMIFS('Trades'!$D$2:$D$501,'Trades'!$C$2:$C$501,A51,'Trades'!$B$2:$B$501,"Buy"),""))</f>
        <v/>
      </c>
      <c r="D51" s="5">
        <f>IF(OR(A51="",C51=""),"",B51*C51)</f>
        <v/>
      </c>
      <c r="E51" s="6" t="n"/>
      <c r="F51" s="5">
        <f>IF(OR(A51="",E51=""),"",B51*E51)</f>
        <v/>
      </c>
      <c r="G51" s="5">
        <f>IF(OR(D51="",F51=""),"",F51-D51)</f>
        <v/>
      </c>
      <c r="H51" s="9">
        <f>IF(OR(G51="",D51=0),"",G51/D51)</f>
        <v/>
      </c>
      <c r="I51" s="9">
        <f>IF(OR(F51="",'Summary'!$B$4=0),"",F51/'Summary'!$B$4)</f>
        <v/>
      </c>
      <c r="J51" s="10" t="n"/>
      <c r="K51" s="11">
        <f>IF(OR(I51="",J51=""),"",(I51-J51)*100)</f>
        <v/>
      </c>
      <c r="L51" s="5">
        <f>IF(OR(A51="",J51=""),"",J51*'Summary'!$B$4-IF(F51="",0,F51))</f>
        <v/>
      </c>
    </row>
    <row r="52">
      <c r="B52" s="8">
        <f>IF(A52="","",SUMIFS('Trades'!$D$2:$D$501,'Trades'!$C$2:$C$501,A52,'Trades'!$B$2:$B$501,"Buy")-SUMIFS('Trades'!$D$2:$D$501,'Trades'!$C$2:$C$501,A52,'Trades'!$B$2:$B$501,"Sell"))</f>
        <v/>
      </c>
      <c r="C52" s="5">
        <f>IF(A52="","",IFERROR(SUMPRODUCT(('Trades'!$C$2:$C$501=A52)*('Trades'!$B$2:$B$501="Buy")*('Trades'!$D$2:$D$501*'Trades'!$E$2:$E$501+'Trades'!$F$2:$F$501))/SUMIFS('Trades'!$D$2:$D$501,'Trades'!$C$2:$C$501,A52,'Trades'!$B$2:$B$501,"Buy"),""))</f>
        <v/>
      </c>
      <c r="D52" s="5">
        <f>IF(OR(A52="",C52=""),"",B52*C52)</f>
        <v/>
      </c>
      <c r="E52" s="6" t="n"/>
      <c r="F52" s="5">
        <f>IF(OR(A52="",E52=""),"",B52*E52)</f>
        <v/>
      </c>
      <c r="G52" s="5">
        <f>IF(OR(D52="",F52=""),"",F52-D52)</f>
        <v/>
      </c>
      <c r="H52" s="9">
        <f>IF(OR(G52="",D52=0),"",G52/D52)</f>
        <v/>
      </c>
      <c r="I52" s="9">
        <f>IF(OR(F52="",'Summary'!$B$4=0),"",F52/'Summary'!$B$4)</f>
        <v/>
      </c>
      <c r="J52" s="10" t="n"/>
      <c r="K52" s="11">
        <f>IF(OR(I52="",J52=""),"",(I52-J52)*100)</f>
        <v/>
      </c>
      <c r="L52" s="5">
        <f>IF(OR(A52="",J52=""),"",J52*'Summary'!$B$4-IF(F52="",0,F52))</f>
        <v/>
      </c>
    </row>
    <row r="53">
      <c r="B53" s="8">
        <f>IF(A53="","",SUMIFS('Trades'!$D$2:$D$501,'Trades'!$C$2:$C$501,A53,'Trades'!$B$2:$B$501,"Buy")-SUMIFS('Trades'!$D$2:$D$501,'Trades'!$C$2:$C$501,A53,'Trades'!$B$2:$B$501,"Sell"))</f>
        <v/>
      </c>
      <c r="C53" s="5">
        <f>IF(A53="","",IFERROR(SUMPRODUCT(('Trades'!$C$2:$C$501=A53)*('Trades'!$B$2:$B$501="Buy")*('Trades'!$D$2:$D$501*'Trades'!$E$2:$E$501+'Trades'!$F$2:$F$501))/SUMIFS('Trades'!$D$2:$D$501,'Trades'!$C$2:$C$501,A53,'Trades'!$B$2:$B$501,"Buy"),""))</f>
        <v/>
      </c>
      <c r="D53" s="5">
        <f>IF(OR(A53="",C53=""),"",B53*C53)</f>
        <v/>
      </c>
      <c r="E53" s="6" t="n"/>
      <c r="F53" s="5">
        <f>IF(OR(A53="",E53=""),"",B53*E53)</f>
        <v/>
      </c>
      <c r="G53" s="5">
        <f>IF(OR(D53="",F53=""),"",F53-D53)</f>
        <v/>
      </c>
      <c r="H53" s="9">
        <f>IF(OR(G53="",D53=0),"",G53/D53)</f>
        <v/>
      </c>
      <c r="I53" s="9">
        <f>IF(OR(F53="",'Summary'!$B$4=0),"",F53/'Summary'!$B$4)</f>
        <v/>
      </c>
      <c r="J53" s="10" t="n"/>
      <c r="K53" s="11">
        <f>IF(OR(I53="",J53=""),"",(I53-J53)*100)</f>
        <v/>
      </c>
      <c r="L53" s="5">
        <f>IF(OR(A53="",J53=""),"",J53*'Summary'!$B$4-IF(F53="",0,F53))</f>
        <v/>
      </c>
    </row>
    <row r="54">
      <c r="B54" s="8">
        <f>IF(A54="","",SUMIFS('Trades'!$D$2:$D$501,'Trades'!$C$2:$C$501,A54,'Trades'!$B$2:$B$501,"Buy")-SUMIFS('Trades'!$D$2:$D$501,'Trades'!$C$2:$C$501,A54,'Trades'!$B$2:$B$501,"Sell"))</f>
        <v/>
      </c>
      <c r="C54" s="5">
        <f>IF(A54="","",IFERROR(SUMPRODUCT(('Trades'!$C$2:$C$501=A54)*('Trades'!$B$2:$B$501="Buy")*('Trades'!$D$2:$D$501*'Trades'!$E$2:$E$501+'Trades'!$F$2:$F$501))/SUMIFS('Trades'!$D$2:$D$501,'Trades'!$C$2:$C$501,A54,'Trades'!$B$2:$B$501,"Buy"),""))</f>
        <v/>
      </c>
      <c r="D54" s="5">
        <f>IF(OR(A54="",C54=""),"",B54*C54)</f>
        <v/>
      </c>
      <c r="E54" s="6" t="n"/>
      <c r="F54" s="5">
        <f>IF(OR(A54="",E54=""),"",B54*E54)</f>
        <v/>
      </c>
      <c r="G54" s="5">
        <f>IF(OR(D54="",F54=""),"",F54-D54)</f>
        <v/>
      </c>
      <c r="H54" s="9">
        <f>IF(OR(G54="",D54=0),"",G54/D54)</f>
        <v/>
      </c>
      <c r="I54" s="9">
        <f>IF(OR(F54="",'Summary'!$B$4=0),"",F54/'Summary'!$B$4)</f>
        <v/>
      </c>
      <c r="J54" s="10" t="n"/>
      <c r="K54" s="11">
        <f>IF(OR(I54="",J54=""),"",(I54-J54)*100)</f>
        <v/>
      </c>
      <c r="L54" s="5">
        <f>IF(OR(A54="",J54=""),"",J54*'Summary'!$B$4-IF(F54="",0,F54))</f>
        <v/>
      </c>
    </row>
    <row r="55">
      <c r="B55" s="8">
        <f>IF(A55="","",SUMIFS('Trades'!$D$2:$D$501,'Trades'!$C$2:$C$501,A55,'Trades'!$B$2:$B$501,"Buy")-SUMIFS('Trades'!$D$2:$D$501,'Trades'!$C$2:$C$501,A55,'Trades'!$B$2:$B$501,"Sell"))</f>
        <v/>
      </c>
      <c r="C55" s="5">
        <f>IF(A55="","",IFERROR(SUMPRODUCT(('Trades'!$C$2:$C$501=A55)*('Trades'!$B$2:$B$501="Buy")*('Trades'!$D$2:$D$501*'Trades'!$E$2:$E$501+'Trades'!$F$2:$F$501))/SUMIFS('Trades'!$D$2:$D$501,'Trades'!$C$2:$C$501,A55,'Trades'!$B$2:$B$501,"Buy"),""))</f>
        <v/>
      </c>
      <c r="D55" s="5">
        <f>IF(OR(A55="",C55=""),"",B55*C55)</f>
        <v/>
      </c>
      <c r="E55" s="6" t="n"/>
      <c r="F55" s="5">
        <f>IF(OR(A55="",E55=""),"",B55*E55)</f>
        <v/>
      </c>
      <c r="G55" s="5">
        <f>IF(OR(D55="",F55=""),"",F55-D55)</f>
        <v/>
      </c>
      <c r="H55" s="9">
        <f>IF(OR(G55="",D55=0),"",G55/D55)</f>
        <v/>
      </c>
      <c r="I55" s="9">
        <f>IF(OR(F55="",'Summary'!$B$4=0),"",F55/'Summary'!$B$4)</f>
        <v/>
      </c>
      <c r="J55" s="10" t="n"/>
      <c r="K55" s="11">
        <f>IF(OR(I55="",J55=""),"",(I55-J55)*100)</f>
        <v/>
      </c>
      <c r="L55" s="5">
        <f>IF(OR(A55="",J55=""),"",J55*'Summary'!$B$4-IF(F55="",0,F55))</f>
        <v/>
      </c>
    </row>
    <row r="56">
      <c r="B56" s="8">
        <f>IF(A56="","",SUMIFS('Trades'!$D$2:$D$501,'Trades'!$C$2:$C$501,A56,'Trades'!$B$2:$B$501,"Buy")-SUMIFS('Trades'!$D$2:$D$501,'Trades'!$C$2:$C$501,A56,'Trades'!$B$2:$B$501,"Sell"))</f>
        <v/>
      </c>
      <c r="C56" s="5">
        <f>IF(A56="","",IFERROR(SUMPRODUCT(('Trades'!$C$2:$C$501=A56)*('Trades'!$B$2:$B$501="Buy")*('Trades'!$D$2:$D$501*'Trades'!$E$2:$E$501+'Trades'!$F$2:$F$501))/SUMIFS('Trades'!$D$2:$D$501,'Trades'!$C$2:$C$501,A56,'Trades'!$B$2:$B$501,"Buy"),""))</f>
        <v/>
      </c>
      <c r="D56" s="5">
        <f>IF(OR(A56="",C56=""),"",B56*C56)</f>
        <v/>
      </c>
      <c r="E56" s="6" t="n"/>
      <c r="F56" s="5">
        <f>IF(OR(A56="",E56=""),"",B56*E56)</f>
        <v/>
      </c>
      <c r="G56" s="5">
        <f>IF(OR(D56="",F56=""),"",F56-D56)</f>
        <v/>
      </c>
      <c r="H56" s="9">
        <f>IF(OR(G56="",D56=0),"",G56/D56)</f>
        <v/>
      </c>
      <c r="I56" s="9">
        <f>IF(OR(F56="",'Summary'!$B$4=0),"",F56/'Summary'!$B$4)</f>
        <v/>
      </c>
      <c r="J56" s="10" t="n"/>
      <c r="K56" s="11">
        <f>IF(OR(I56="",J56=""),"",(I56-J56)*100)</f>
        <v/>
      </c>
      <c r="L56" s="5">
        <f>IF(OR(A56="",J56=""),"",J56*'Summary'!$B$4-IF(F56="",0,F56))</f>
        <v/>
      </c>
    </row>
    <row r="57">
      <c r="B57" s="8">
        <f>IF(A57="","",SUMIFS('Trades'!$D$2:$D$501,'Trades'!$C$2:$C$501,A57,'Trades'!$B$2:$B$501,"Buy")-SUMIFS('Trades'!$D$2:$D$501,'Trades'!$C$2:$C$501,A57,'Trades'!$B$2:$B$501,"Sell"))</f>
        <v/>
      </c>
      <c r="C57" s="5">
        <f>IF(A57="","",IFERROR(SUMPRODUCT(('Trades'!$C$2:$C$501=A57)*('Trades'!$B$2:$B$501="Buy")*('Trades'!$D$2:$D$501*'Trades'!$E$2:$E$501+'Trades'!$F$2:$F$501))/SUMIFS('Trades'!$D$2:$D$501,'Trades'!$C$2:$C$501,A57,'Trades'!$B$2:$B$501,"Buy"),""))</f>
        <v/>
      </c>
      <c r="D57" s="5">
        <f>IF(OR(A57="",C57=""),"",B57*C57)</f>
        <v/>
      </c>
      <c r="E57" s="6" t="n"/>
      <c r="F57" s="5">
        <f>IF(OR(A57="",E57=""),"",B57*E57)</f>
        <v/>
      </c>
      <c r="G57" s="5">
        <f>IF(OR(D57="",F57=""),"",F57-D57)</f>
        <v/>
      </c>
      <c r="H57" s="9">
        <f>IF(OR(G57="",D57=0),"",G57/D57)</f>
        <v/>
      </c>
      <c r="I57" s="9">
        <f>IF(OR(F57="",'Summary'!$B$4=0),"",F57/'Summary'!$B$4)</f>
        <v/>
      </c>
      <c r="J57" s="10" t="n"/>
      <c r="K57" s="11">
        <f>IF(OR(I57="",J57=""),"",(I57-J57)*100)</f>
        <v/>
      </c>
      <c r="L57" s="5">
        <f>IF(OR(A57="",J57=""),"",J57*'Summary'!$B$4-IF(F57="",0,F57))</f>
        <v/>
      </c>
    </row>
    <row r="58">
      <c r="B58" s="8">
        <f>IF(A58="","",SUMIFS('Trades'!$D$2:$D$501,'Trades'!$C$2:$C$501,A58,'Trades'!$B$2:$B$501,"Buy")-SUMIFS('Trades'!$D$2:$D$501,'Trades'!$C$2:$C$501,A58,'Trades'!$B$2:$B$501,"Sell"))</f>
        <v/>
      </c>
      <c r="C58" s="5">
        <f>IF(A58="","",IFERROR(SUMPRODUCT(('Trades'!$C$2:$C$501=A58)*('Trades'!$B$2:$B$501="Buy")*('Trades'!$D$2:$D$501*'Trades'!$E$2:$E$501+'Trades'!$F$2:$F$501))/SUMIFS('Trades'!$D$2:$D$501,'Trades'!$C$2:$C$501,A58,'Trades'!$B$2:$B$501,"Buy"),""))</f>
        <v/>
      </c>
      <c r="D58" s="5">
        <f>IF(OR(A58="",C58=""),"",B58*C58)</f>
        <v/>
      </c>
      <c r="E58" s="6" t="n"/>
      <c r="F58" s="5">
        <f>IF(OR(A58="",E58=""),"",B58*E58)</f>
        <v/>
      </c>
      <c r="G58" s="5">
        <f>IF(OR(D58="",F58=""),"",F58-D58)</f>
        <v/>
      </c>
      <c r="H58" s="9">
        <f>IF(OR(G58="",D58=0),"",G58/D58)</f>
        <v/>
      </c>
      <c r="I58" s="9">
        <f>IF(OR(F58="",'Summary'!$B$4=0),"",F58/'Summary'!$B$4)</f>
        <v/>
      </c>
      <c r="J58" s="10" t="n"/>
      <c r="K58" s="11">
        <f>IF(OR(I58="",J58=""),"",(I58-J58)*100)</f>
        <v/>
      </c>
      <c r="L58" s="5">
        <f>IF(OR(A58="",J58=""),"",J58*'Summary'!$B$4-IF(F58="",0,F58))</f>
        <v/>
      </c>
    </row>
    <row r="59">
      <c r="B59" s="8">
        <f>IF(A59="","",SUMIFS('Trades'!$D$2:$D$501,'Trades'!$C$2:$C$501,A59,'Trades'!$B$2:$B$501,"Buy")-SUMIFS('Trades'!$D$2:$D$501,'Trades'!$C$2:$C$501,A59,'Trades'!$B$2:$B$501,"Sell"))</f>
        <v/>
      </c>
      <c r="C59" s="5">
        <f>IF(A59="","",IFERROR(SUMPRODUCT(('Trades'!$C$2:$C$501=A59)*('Trades'!$B$2:$B$501="Buy")*('Trades'!$D$2:$D$501*'Trades'!$E$2:$E$501+'Trades'!$F$2:$F$501))/SUMIFS('Trades'!$D$2:$D$501,'Trades'!$C$2:$C$501,A59,'Trades'!$B$2:$B$501,"Buy"),""))</f>
        <v/>
      </c>
      <c r="D59" s="5">
        <f>IF(OR(A59="",C59=""),"",B59*C59)</f>
        <v/>
      </c>
      <c r="E59" s="6" t="n"/>
      <c r="F59" s="5">
        <f>IF(OR(A59="",E59=""),"",B59*E59)</f>
        <v/>
      </c>
      <c r="G59" s="5">
        <f>IF(OR(D59="",F59=""),"",F59-D59)</f>
        <v/>
      </c>
      <c r="H59" s="9">
        <f>IF(OR(G59="",D59=0),"",G59/D59)</f>
        <v/>
      </c>
      <c r="I59" s="9">
        <f>IF(OR(F59="",'Summary'!$B$4=0),"",F59/'Summary'!$B$4)</f>
        <v/>
      </c>
      <c r="J59" s="10" t="n"/>
      <c r="K59" s="11">
        <f>IF(OR(I59="",J59=""),"",(I59-J59)*100)</f>
        <v/>
      </c>
      <c r="L59" s="5">
        <f>IF(OR(A59="",J59=""),"",J59*'Summary'!$B$4-IF(F59="",0,F59))</f>
        <v/>
      </c>
    </row>
    <row r="60">
      <c r="B60" s="8">
        <f>IF(A60="","",SUMIFS('Trades'!$D$2:$D$501,'Trades'!$C$2:$C$501,A60,'Trades'!$B$2:$B$501,"Buy")-SUMIFS('Trades'!$D$2:$D$501,'Trades'!$C$2:$C$501,A60,'Trades'!$B$2:$B$501,"Sell"))</f>
        <v/>
      </c>
      <c r="C60" s="5">
        <f>IF(A60="","",IFERROR(SUMPRODUCT(('Trades'!$C$2:$C$501=A60)*('Trades'!$B$2:$B$501="Buy")*('Trades'!$D$2:$D$501*'Trades'!$E$2:$E$501+'Trades'!$F$2:$F$501))/SUMIFS('Trades'!$D$2:$D$501,'Trades'!$C$2:$C$501,A60,'Trades'!$B$2:$B$501,"Buy"),""))</f>
        <v/>
      </c>
      <c r="D60" s="5">
        <f>IF(OR(A60="",C60=""),"",B60*C60)</f>
        <v/>
      </c>
      <c r="E60" s="6" t="n"/>
      <c r="F60" s="5">
        <f>IF(OR(A60="",E60=""),"",B60*E60)</f>
        <v/>
      </c>
      <c r="G60" s="5">
        <f>IF(OR(D60="",F60=""),"",F60-D60)</f>
        <v/>
      </c>
      <c r="H60" s="9">
        <f>IF(OR(G60="",D60=0),"",G60/D60)</f>
        <v/>
      </c>
      <c r="I60" s="9">
        <f>IF(OR(F60="",'Summary'!$B$4=0),"",F60/'Summary'!$B$4)</f>
        <v/>
      </c>
      <c r="J60" s="10" t="n"/>
      <c r="K60" s="11">
        <f>IF(OR(I60="",J60=""),"",(I60-J60)*100)</f>
        <v/>
      </c>
      <c r="L60" s="5">
        <f>IF(OR(A60="",J60=""),"",J60*'Summary'!$B$4-IF(F60="",0,F60))</f>
        <v/>
      </c>
    </row>
    <row r="61">
      <c r="B61" s="8">
        <f>IF(A61="","",SUMIFS('Trades'!$D$2:$D$501,'Trades'!$C$2:$C$501,A61,'Trades'!$B$2:$B$501,"Buy")-SUMIFS('Trades'!$D$2:$D$501,'Trades'!$C$2:$C$501,A61,'Trades'!$B$2:$B$501,"Sell"))</f>
        <v/>
      </c>
      <c r="C61" s="5">
        <f>IF(A61="","",IFERROR(SUMPRODUCT(('Trades'!$C$2:$C$501=A61)*('Trades'!$B$2:$B$501="Buy")*('Trades'!$D$2:$D$501*'Trades'!$E$2:$E$501+'Trades'!$F$2:$F$501))/SUMIFS('Trades'!$D$2:$D$501,'Trades'!$C$2:$C$501,A61,'Trades'!$B$2:$B$501,"Buy"),""))</f>
        <v/>
      </c>
      <c r="D61" s="5">
        <f>IF(OR(A61="",C61=""),"",B61*C61)</f>
        <v/>
      </c>
      <c r="E61" s="6" t="n"/>
      <c r="F61" s="5">
        <f>IF(OR(A61="",E61=""),"",B61*E61)</f>
        <v/>
      </c>
      <c r="G61" s="5">
        <f>IF(OR(D61="",F61=""),"",F61-D61)</f>
        <v/>
      </c>
      <c r="H61" s="9">
        <f>IF(OR(G61="",D61=0),"",G61/D61)</f>
        <v/>
      </c>
      <c r="I61" s="9">
        <f>IF(OR(F61="",'Summary'!$B$4=0),"",F61/'Summary'!$B$4)</f>
        <v/>
      </c>
      <c r="J61" s="10" t="n"/>
      <c r="K61" s="11">
        <f>IF(OR(I61="",J61=""),"",(I61-J61)*100)</f>
        <v/>
      </c>
      <c r="L61" s="5">
        <f>IF(OR(A61="",J61=""),"",J61*'Summary'!$B$4-IF(F61="",0,F61))</f>
        <v/>
      </c>
    </row>
  </sheetData>
  <conditionalFormatting sqref="G2:G6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H2:H61">
    <cfRule type="cellIs" priority="3" operator="greaterThan" dxfId="0">
      <formula>0</formula>
    </cfRule>
    <cfRule type="cellIs" priority="4" operator="lessThan" dxfId="1">
      <formula>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</cols>
  <sheetData>
    <row r="1">
      <c r="A1" s="12" t="inlineStr">
        <is>
          <t>Summary</t>
        </is>
      </c>
    </row>
    <row r="2">
      <c r="A2" t="inlineStr">
        <is>
          <t>Securities, value</t>
        </is>
      </c>
      <c r="B2" s="6">
        <f>SUM('Positions'!$F$2:$F$61)</f>
        <v/>
      </c>
    </row>
    <row r="3">
      <c r="A3" t="inlineStr">
        <is>
          <t>Cash in the account</t>
        </is>
      </c>
      <c r="B3" s="6">
        <f>SUMIFS('Cash'!$C$2:$C$501,'Cash'!$B$2:$B$501,"Deposit")-SUMIFS('Cash'!$C$2:$C$501,'Cash'!$B$2:$B$501,"Withdrawal")+SUMIFS('Cash'!$C$2:$C$501,'Cash'!$B$2:$B$501,"Dividend")+SUMIFS('Cash'!$C$2:$C$501,'Cash'!$B$2:$B$501,"Coupon")-SUMIFS('Cash'!$C$2:$C$501,'Cash'!$B$2:$B$501,"Tax")-SUMIFS('Cash'!$C$2:$C$501,'Cash'!$B$2:$B$501,"Fee")+SUMPRODUCT(('Trades'!$B$2:$B$501="Sell")*('Trades'!$D$2:$D$501*'Trades'!$E$2:$E$501-'Trades'!$F$2:$F$501))-SUMPRODUCT(('Trades'!$B$2:$B$501="Buy")*('Trades'!$D$2:$D$501*'Trades'!$E$2:$E$501+'Trades'!$F$2:$F$501))</f>
        <v/>
      </c>
    </row>
    <row r="4">
      <c r="A4" t="inlineStr">
        <is>
          <t>Portfolio total</t>
        </is>
      </c>
      <c r="B4" s="6">
        <f>B2+B3</f>
        <v/>
      </c>
    </row>
    <row r="5">
      <c r="A5" t="inlineStr">
        <is>
          <t>Deposited</t>
        </is>
      </c>
      <c r="B5" s="6">
        <f>SUMIFS('Cash'!$C$2:$C$501,'Cash'!$B$2:$B$501,"Deposit")</f>
        <v/>
      </c>
    </row>
    <row r="6">
      <c r="A6" t="inlineStr">
        <is>
          <t>Withdrawn</t>
        </is>
      </c>
      <c r="B6" s="6">
        <f>SUMIFS('Cash'!$C$2:$C$501,'Cash'!$B$2:$B$501,"Withdrawal")</f>
        <v/>
      </c>
    </row>
    <row r="7">
      <c r="A7" t="inlineStr">
        <is>
          <t>Net invested</t>
        </is>
      </c>
      <c r="B7" s="6">
        <f>B5-B6</f>
        <v/>
      </c>
    </row>
    <row r="8">
      <c r="A8" t="inlineStr">
        <is>
          <t>Profit</t>
        </is>
      </c>
      <c r="B8" s="6">
        <f>B4-B7</f>
        <v/>
      </c>
    </row>
    <row r="9">
      <c r="A9" t="inlineStr">
        <is>
          <t>Profit to net invested, %</t>
        </is>
      </c>
      <c r="B9" s="10">
        <f>IF(B7=0,"",B8/B7)</f>
        <v/>
      </c>
    </row>
    <row r="10">
      <c r="A10" t="inlineStr">
        <is>
          <t>Annual return (XIRR)</t>
        </is>
      </c>
      <c r="B10" s="10">
        <f>IFERROR(XIRR(OFFSET('Cash'!$F$2,0,0,COUNT('Cash'!$A$2:$A$501)+1),OFFSET('Cash'!$G$2,0,0,COUNT('Cash'!$A$2:$A$501)+1)),"—")</f>
        <v/>
      </c>
    </row>
    <row r="11">
      <c r="A11" t="inlineStr">
        <is>
          <t>Dividends and coupons total</t>
        </is>
      </c>
      <c r="B11" s="6">
        <f>SUMIFS('Cash'!$C$2:$C$501,'Cash'!$B$2:$B$501,"Dividend")+SUMIFS('Cash'!$C$2:$C$501,'Cash'!$B$2:$B$501,"Coupon")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Buy</t>
        </is>
      </c>
      <c r="B1" t="inlineStr">
        <is>
          <t>Deposit</t>
        </is>
      </c>
    </row>
    <row r="2">
      <c r="A2" t="inlineStr">
        <is>
          <t>Sell</t>
        </is>
      </c>
      <c r="B2" t="inlineStr">
        <is>
          <t>Withdrawal</t>
        </is>
      </c>
    </row>
    <row r="3">
      <c r="B3" t="inlineStr">
        <is>
          <t>Dividend</t>
        </is>
      </c>
    </row>
    <row r="4">
      <c r="B4" t="inlineStr">
        <is>
          <t>Coupon</t>
        </is>
      </c>
    </row>
    <row r="5">
      <c r="B5" t="inlineStr">
        <is>
          <t>Tax</t>
        </is>
      </c>
    </row>
    <row r="6">
      <c r="B6" t="inlineStr">
        <is>
          <t>Fee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2026-10-12T19:23:06Z</dcterms:created>
  <dcterms:modified xmlns:dcterms="http://purl.org/dc/terms/" xmlns:xsi="http://www.w3.org/2001/XMLSchema-instance" xsi:type="dcterms:W3CDTF">2026-10-12T19:23:06Z</dcterms:modified>
</cp:coreProperties>
</file>